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por subir\"/>
    </mc:Choice>
  </mc:AlternateContent>
  <xr:revisionPtr revIDLastSave="0" documentId="8_{F99D5011-BA07-4109-B018-BA70B1457E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GRAL EFE" sheetId="2" r:id="rId1"/>
    <sheet name="EFE IMCA" sheetId="3" state="hidden" r:id="rId2"/>
    <sheet name="EFE DIF" sheetId="4" state="hidden" r:id="rId3"/>
    <sheet name="EFE JUMAPA" sheetId="5" state="hidden" r:id="rId4"/>
  </sheets>
  <definedNames>
    <definedName name="_xlnm._FilterDatabase" localSheetId="0" hidden="1">'INTEGRAL EFE'!#REF!</definedName>
  </definedNames>
  <calcPr calcId="191029"/>
</workbook>
</file>

<file path=xl/calcChain.xml><?xml version="1.0" encoding="utf-8"?>
<calcChain xmlns="http://schemas.openxmlformats.org/spreadsheetml/2006/main">
  <c r="C91" i="2" l="1"/>
  <c r="C61" i="2"/>
  <c r="B61" i="2"/>
  <c r="C61" i="5"/>
  <c r="B61" i="5"/>
  <c r="C61" i="4"/>
  <c r="B61" i="4"/>
  <c r="C61" i="3"/>
  <c r="B61" i="3"/>
  <c r="C59" i="3"/>
  <c r="B59" i="4"/>
  <c r="C59" i="4"/>
  <c r="C59" i="2"/>
  <c r="B63" i="2"/>
  <c r="B90" i="2"/>
  <c r="C90" i="2"/>
  <c r="C89" i="2"/>
  <c r="B91" i="2"/>
  <c r="B89" i="2"/>
  <c r="C45" i="2"/>
  <c r="B45" i="2"/>
  <c r="C33" i="2"/>
  <c r="B33" i="2"/>
  <c r="C41" i="2"/>
  <c r="B41" i="2"/>
  <c r="B16" i="2"/>
  <c r="B4" i="2"/>
  <c r="C65" i="2"/>
  <c r="B65" i="2"/>
  <c r="C63" i="2"/>
  <c r="B59" i="2"/>
  <c r="C54" i="2"/>
  <c r="B54" i="2"/>
  <c r="C57" i="2"/>
  <c r="C56" i="2"/>
  <c r="C55" i="2" s="1"/>
  <c r="B57" i="2"/>
  <c r="B56" i="2"/>
  <c r="C52" i="2"/>
  <c r="B52" i="2"/>
  <c r="C51" i="2"/>
  <c r="C50" i="2"/>
  <c r="C49" i="2" s="1"/>
  <c r="B48" i="2"/>
  <c r="B48" i="5"/>
  <c r="B59" i="5" s="1"/>
  <c r="B49" i="2"/>
  <c r="B51" i="2"/>
  <c r="B50" i="2"/>
  <c r="C44" i="2"/>
  <c r="C43" i="2"/>
  <c r="C42" i="2"/>
  <c r="B44" i="2"/>
  <c r="B43" i="2"/>
  <c r="B42" i="2"/>
  <c r="C39" i="2"/>
  <c r="C38" i="2"/>
  <c r="C37" i="2"/>
  <c r="B39" i="2"/>
  <c r="B38" i="2"/>
  <c r="B37" i="2"/>
  <c r="C32" i="2"/>
  <c r="C31" i="2"/>
  <c r="C30" i="2"/>
  <c r="C29" i="2"/>
  <c r="C28" i="2"/>
  <c r="C27" i="2"/>
  <c r="C26" i="2"/>
  <c r="C25" i="2"/>
  <c r="C24" i="2"/>
  <c r="C23" i="2"/>
  <c r="C22" i="2"/>
  <c r="C21" i="2"/>
  <c r="C16" i="2" s="1"/>
  <c r="C20" i="2"/>
  <c r="C19" i="2"/>
  <c r="C18" i="2"/>
  <c r="C17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C14" i="2"/>
  <c r="C13" i="2"/>
  <c r="C12" i="2"/>
  <c r="C11" i="2"/>
  <c r="C10" i="2"/>
  <c r="C9" i="2"/>
  <c r="C8" i="2"/>
  <c r="C7" i="2"/>
  <c r="C6" i="2"/>
  <c r="C5" i="2"/>
  <c r="C4" i="2" s="1"/>
  <c r="B14" i="2"/>
  <c r="B13" i="2"/>
  <c r="B12" i="2"/>
  <c r="B11" i="2"/>
  <c r="B10" i="2"/>
  <c r="B9" i="2"/>
  <c r="B8" i="2"/>
  <c r="B7" i="2"/>
  <c r="B6" i="2"/>
  <c r="B5" i="2"/>
  <c r="C36" i="2"/>
  <c r="C59" i="5"/>
  <c r="C55" i="5"/>
  <c r="B55" i="5"/>
  <c r="C54" i="5"/>
  <c r="B54" i="5"/>
  <c r="C49" i="5"/>
  <c r="B49" i="5"/>
  <c r="C48" i="5"/>
  <c r="C41" i="5"/>
  <c r="C45" i="5" s="1"/>
  <c r="B41" i="5"/>
  <c r="B45" i="5" s="1"/>
  <c r="C36" i="5"/>
  <c r="B36" i="5"/>
  <c r="C16" i="5"/>
  <c r="B16" i="5"/>
  <c r="C4" i="5"/>
  <c r="C33" i="5" s="1"/>
  <c r="B4" i="5"/>
  <c r="B33" i="5" s="1"/>
  <c r="B55" i="2" l="1"/>
  <c r="C48" i="2"/>
  <c r="B36" i="2"/>
  <c r="C55" i="4" l="1"/>
  <c r="C54" i="4" s="1"/>
  <c r="B55" i="4"/>
  <c r="B54" i="4" s="1"/>
  <c r="C49" i="4"/>
  <c r="B49" i="4"/>
  <c r="C48" i="4"/>
  <c r="B48" i="4"/>
  <c r="C45" i="4"/>
  <c r="B45" i="4"/>
  <c r="C41" i="4"/>
  <c r="B41" i="4"/>
  <c r="C36" i="4"/>
  <c r="B36" i="4"/>
  <c r="C33" i="4"/>
  <c r="C16" i="4"/>
  <c r="B16" i="4"/>
  <c r="C4" i="4"/>
  <c r="B4" i="4"/>
  <c r="B33" i="4" s="1"/>
  <c r="C55" i="3" l="1"/>
  <c r="C54" i="3" s="1"/>
  <c r="B55" i="3"/>
  <c r="B54" i="3" s="1"/>
  <c r="C49" i="3"/>
  <c r="C48" i="3" s="1"/>
  <c r="B49" i="3"/>
  <c r="B48" i="3" s="1"/>
  <c r="C45" i="3"/>
  <c r="C41" i="3"/>
  <c r="B41" i="3"/>
  <c r="C36" i="3"/>
  <c r="B36" i="3"/>
  <c r="B45" i="3" s="1"/>
  <c r="C16" i="3"/>
  <c r="B16" i="3"/>
  <c r="C4" i="3"/>
  <c r="C33" i="3" s="1"/>
  <c r="B4" i="3"/>
  <c r="B33" i="3" s="1"/>
  <c r="B59" i="3" l="1"/>
</calcChain>
</file>

<file path=xl/sharedStrings.xml><?xml version="1.0" encoding="utf-8"?>
<sst xmlns="http://schemas.openxmlformats.org/spreadsheetml/2006/main" count="386" uniqueCount="73">
  <si>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</si>
  <si>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</si>
  <si>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</si>
  <si>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</si>
  <si>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</si>
  <si>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</si>
  <si>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</si>
  <si>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</si>
  <si>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</si>
  <si>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</si>
  <si>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</si>
  <si>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</si>
  <si>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</si>
  <si>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</si>
  <si>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</si>
  <si>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</si>
  <si>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</si>
  <si>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</si>
  <si>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</si>
  <si>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</si>
  <si>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</si>
  <si>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</si>
  <si>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</si>
  <si>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</si>
  <si>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</si>
  <si>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</si>
  <si>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</si>
  <si>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</si>
  <si>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</si>
  <si>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</si>
  <si>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</si>
  <si>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</si>
  <si>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</si>
  <si>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</si>
  <si>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</si>
  <si>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</si>
  <si>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</si>
  <si>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</si>
  <si>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</si>
  <si>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</si>
  <si>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</si>
  <si>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</si>
  <si>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</si>
  <si>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</si>
  <si>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</si>
  <si>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</si>
  <si>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</si>
  <si>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</si>
  <si>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</si>
  <si>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Instituto Municipal de Cultura de Acámbaro, Guanajuato
Estado de Flujos de Efectivo
Del 1 de Enero al 31 de Diciembre de 2022
(Cifras en Pesos)</t>
  </si>
  <si>
    <t>XX</t>
  </si>
  <si>
    <t>OTOROP</t>
  </si>
  <si>
    <t>010000</t>
  </si>
  <si>
    <t>030000</t>
  </si>
  <si>
    <t>020000</t>
  </si>
  <si>
    <t>INTER</t>
  </si>
  <si>
    <t>EXTER</t>
  </si>
  <si>
    <t>Sistema para el Desarrollo Integral de la Familia del Municipio de Acámbaro, Guanajuato
Estado de Flujos de Efectivo
Del 1 de Enero al 31 de Diciembre de 2022
(Cifras en Pesos)</t>
  </si>
  <si>
    <t>______________________________________________________</t>
  </si>
  <si>
    <t>_________________________________________________</t>
  </si>
  <si>
    <t>Mtra. Yazmin Romero Corral</t>
  </si>
  <si>
    <t>C.P. Blanca Aurelia Ortega Garcia</t>
  </si>
  <si>
    <t>Directora del Sistema Municipal DIF</t>
  </si>
  <si>
    <t>Subdirectora de Administracion y Finanzas SMDIF</t>
  </si>
  <si>
    <t>Junta Municipal de Agua Potable y Alcantarillado de Acámbaro, Gto.
Estado de Flujos de Efectivo
Del 1 de Enero al 31 de Diciembre de 2022
(Cifras en Pesos)</t>
  </si>
  <si>
    <t>INTEGRAL DE PARAMUNICIPALES DEL MUNICIPIO DE ACAMBARO, GTO.
Estado de Flujos de Efectivo
Del 1 de Enero al 31 de Diciembre de 2022
(Cifras en Pesos)</t>
  </si>
  <si>
    <t>IMCA</t>
  </si>
  <si>
    <t>FLUJO NETO</t>
  </si>
  <si>
    <t>INCREMENTO O DISMINUCIO</t>
  </si>
  <si>
    <t>EFVO. Y EQUIB AL EFVO AL FINAL EJERCICIO</t>
  </si>
  <si>
    <t>DIF</t>
  </si>
  <si>
    <t>JUMAPA</t>
  </si>
  <si>
    <t>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</si>
</sst>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49" fontId="7" fillId="0" borderId="0" xfId="8" applyNumberFormat="1" applyFont="1" applyAlignment="1" applyProtection="1">
      <alignment horizontal="center" vertical="center"/>
      <protection locked="0"/>
    </xf>
    <xf numFmtId="0" fontId="3" fillId="0" borderId="0" xfId="8" applyFont="1" applyAlignment="1" applyProtection="1">
      <alignment horizontal="center"/>
      <protection locked="0"/>
    </xf>
    <xf numFmtId="0" fontId="3" fillId="0" borderId="0" xfId="8" applyFont="1" applyAlignment="1" applyProtection="1">
      <alignment horizontal="right"/>
      <protection locked="0"/>
    </xf>
    <xf numFmtId="43" fontId="3" fillId="0" borderId="0" xfId="16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73</xdr:row>
      <xdr:rowOff>19050</xdr:rowOff>
    </xdr:from>
    <xdr:to>
      <xdr:col>2</xdr:col>
      <xdr:colOff>1381124</xdr:colOff>
      <xdr:row>76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CAA0F3-FAEC-4C6D-A99D-9943561032C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323850" y="11277600"/>
          <a:ext cx="7724774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"/>
  <sheetViews>
    <sheetView tabSelected="1" zoomScaleNormal="100" workbookViewId="0">
      <selection activeCell="C103" sqref="C10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4" ht="45" customHeight="1" x14ac:dyDescent="0.2">
      <c r="A1" s="22" t="s">
        <v>65</v>
      </c>
      <c r="B1" s="23"/>
      <c r="C1" s="24"/>
    </row>
    <row r="2" spans="1:4" ht="15" customHeight="1" x14ac:dyDescent="0.2">
      <c r="A2" s="3" t="s">
        <v>0</v>
      </c>
      <c r="B2" s="2">
        <v>2022</v>
      </c>
      <c r="C2" s="2">
        <v>2021</v>
      </c>
    </row>
    <row r="3" spans="1:4" ht="11.25" customHeight="1" x14ac:dyDescent="0.2">
      <c r="A3" s="4" t="s">
        <v>39</v>
      </c>
      <c r="B3" s="5"/>
      <c r="C3" s="5"/>
    </row>
    <row r="4" spans="1:4" ht="11.25" customHeight="1" x14ac:dyDescent="0.2">
      <c r="A4" s="6" t="s">
        <v>1</v>
      </c>
      <c r="B4" s="13">
        <f>SUM(B5:B14)</f>
        <v>79884458.550000012</v>
      </c>
      <c r="C4" s="13">
        <f>SUM(C5:C14)</f>
        <v>73086803.459999993</v>
      </c>
      <c r="D4" s="14" t="s">
        <v>50</v>
      </c>
    </row>
    <row r="5" spans="1:4" ht="11.25" customHeight="1" x14ac:dyDescent="0.2">
      <c r="A5" s="7" t="s">
        <v>2</v>
      </c>
      <c r="B5" s="15">
        <f>'EFE IMCA'!B5+'EFE DIF'!B5+'EFE JUMAPA'!B5</f>
        <v>0</v>
      </c>
      <c r="C5" s="15">
        <f>'EFE IMCA'!C5+'EFE DIF'!C5+'EFE JUMAPA'!C5</f>
        <v>0</v>
      </c>
      <c r="D5" s="16">
        <v>100000</v>
      </c>
    </row>
    <row r="6" spans="1:4" ht="11.25" customHeight="1" x14ac:dyDescent="0.2">
      <c r="A6" s="7" t="s">
        <v>3</v>
      </c>
      <c r="B6" s="15">
        <f>'EFE IMCA'!B6+'EFE DIF'!B6+'EFE JUMAPA'!B6</f>
        <v>0</v>
      </c>
      <c r="C6" s="15">
        <f>'EFE IMCA'!C6+'EFE DIF'!C6+'EFE JUMAPA'!C6</f>
        <v>0</v>
      </c>
      <c r="D6" s="16">
        <v>200000</v>
      </c>
    </row>
    <row r="7" spans="1:4" ht="11.25" customHeight="1" x14ac:dyDescent="0.2">
      <c r="A7" s="7" t="s">
        <v>34</v>
      </c>
      <c r="B7" s="15">
        <f>'EFE IMCA'!B7+'EFE DIF'!B7+'EFE JUMAPA'!B7</f>
        <v>0</v>
      </c>
      <c r="C7" s="15">
        <f>'EFE IMCA'!C7+'EFE DIF'!C7+'EFE JUMAPA'!C7</f>
        <v>0</v>
      </c>
      <c r="D7" s="16">
        <v>300000</v>
      </c>
    </row>
    <row r="8" spans="1:4" ht="11.25" customHeight="1" x14ac:dyDescent="0.2">
      <c r="A8" s="7" t="s">
        <v>4</v>
      </c>
      <c r="B8" s="15">
        <f>'EFE IMCA'!B8+'EFE DIF'!B8+'EFE JUMAPA'!B8</f>
        <v>0</v>
      </c>
      <c r="C8" s="15">
        <f>'EFE IMCA'!C8+'EFE DIF'!C8+'EFE JUMAPA'!C8</f>
        <v>0</v>
      </c>
      <c r="D8" s="16">
        <v>400000</v>
      </c>
    </row>
    <row r="9" spans="1:4" ht="11.25" customHeight="1" x14ac:dyDescent="0.2">
      <c r="A9" s="7" t="s">
        <v>35</v>
      </c>
      <c r="B9" s="15">
        <f>'EFE IMCA'!B9+'EFE DIF'!B9+'EFE JUMAPA'!B9</f>
        <v>1279480.1000000001</v>
      </c>
      <c r="C9" s="15">
        <f>'EFE IMCA'!C9+'EFE DIF'!C9+'EFE JUMAPA'!C9</f>
        <v>503636.16</v>
      </c>
      <c r="D9" s="16">
        <v>500000</v>
      </c>
    </row>
    <row r="10" spans="1:4" ht="11.25" customHeight="1" x14ac:dyDescent="0.2">
      <c r="A10" s="7" t="s">
        <v>36</v>
      </c>
      <c r="B10" s="15">
        <f>'EFE IMCA'!B10+'EFE DIF'!B10+'EFE JUMAPA'!B10</f>
        <v>0</v>
      </c>
      <c r="C10" s="15">
        <f>'EFE IMCA'!C10+'EFE DIF'!C10+'EFE JUMAPA'!C10</f>
        <v>0</v>
      </c>
      <c r="D10" s="16">
        <v>600000</v>
      </c>
    </row>
    <row r="11" spans="1:4" ht="11.25" customHeight="1" x14ac:dyDescent="0.2">
      <c r="A11" s="7" t="s">
        <v>37</v>
      </c>
      <c r="B11" s="15">
        <f>'EFE IMCA'!B11+'EFE DIF'!B11+'EFE JUMAPA'!B11</f>
        <v>61157389.730000004</v>
      </c>
      <c r="C11" s="15">
        <f>'EFE IMCA'!C11+'EFE DIF'!C11+'EFE JUMAPA'!C11</f>
        <v>58016004.899999999</v>
      </c>
      <c r="D11" s="16">
        <v>700000</v>
      </c>
    </row>
    <row r="12" spans="1:4" ht="22.5" x14ac:dyDescent="0.2">
      <c r="A12" s="7" t="s">
        <v>40</v>
      </c>
      <c r="B12" s="15">
        <f>'EFE IMCA'!B12+'EFE DIF'!B12+'EFE JUMAPA'!B12</f>
        <v>0</v>
      </c>
      <c r="C12" s="15">
        <f>'EFE IMCA'!C12+'EFE DIF'!C12+'EFE JUMAPA'!C12</f>
        <v>0</v>
      </c>
      <c r="D12" s="16">
        <v>800000</v>
      </c>
    </row>
    <row r="13" spans="1:4" ht="11.25" customHeight="1" x14ac:dyDescent="0.2">
      <c r="A13" s="7" t="s">
        <v>41</v>
      </c>
      <c r="B13" s="15">
        <f>'EFE IMCA'!B13+'EFE DIF'!B13+'EFE JUMAPA'!B13</f>
        <v>15677287.630000001</v>
      </c>
      <c r="C13" s="15">
        <f>'EFE IMCA'!C13+'EFE DIF'!C13+'EFE JUMAPA'!C13</f>
        <v>14303086.870000001</v>
      </c>
      <c r="D13" s="16">
        <v>900000</v>
      </c>
    </row>
    <row r="14" spans="1:4" ht="11.25" customHeight="1" x14ac:dyDescent="0.2">
      <c r="A14" s="7" t="s">
        <v>5</v>
      </c>
      <c r="B14" s="15">
        <f>'EFE IMCA'!B14+'EFE DIF'!B14+'EFE JUMAPA'!B14</f>
        <v>1770301.0899999999</v>
      </c>
      <c r="C14" s="15">
        <f>'EFE IMCA'!C14+'EFE DIF'!C14+'EFE JUMAPA'!C14</f>
        <v>264075.53000000003</v>
      </c>
      <c r="D14" s="14" t="s">
        <v>51</v>
      </c>
    </row>
    <row r="15" spans="1:4" ht="11.25" customHeight="1" x14ac:dyDescent="0.2">
      <c r="A15" s="8"/>
      <c r="B15" s="17"/>
      <c r="C15" s="17"/>
      <c r="D15" s="14" t="s">
        <v>50</v>
      </c>
    </row>
    <row r="16" spans="1:4" ht="11.25" customHeight="1" x14ac:dyDescent="0.2">
      <c r="A16" s="6" t="s">
        <v>6</v>
      </c>
      <c r="B16" s="13">
        <f>SUM(B17:B32)</f>
        <v>68337711.820000008</v>
      </c>
      <c r="C16" s="13">
        <f>SUM(C17:C32)</f>
        <v>60424512.75</v>
      </c>
      <c r="D16" s="14" t="s">
        <v>50</v>
      </c>
    </row>
    <row r="17" spans="1:4" ht="11.25" customHeight="1" x14ac:dyDescent="0.2">
      <c r="A17" s="7" t="s">
        <v>7</v>
      </c>
      <c r="B17" s="15">
        <f>'EFE IMCA'!B17+'EFE DIF'!B17+'EFE JUMAPA'!B17</f>
        <v>38142984.07</v>
      </c>
      <c r="C17" s="15">
        <f>'EFE IMCA'!C17+'EFE DIF'!C17+'EFE JUMAPA'!C17</f>
        <v>34829710.909999996</v>
      </c>
      <c r="D17" s="16">
        <v>1000</v>
      </c>
    </row>
    <row r="18" spans="1:4" ht="11.25" customHeight="1" x14ac:dyDescent="0.2">
      <c r="A18" s="7" t="s">
        <v>8</v>
      </c>
      <c r="B18" s="15">
        <f>'EFE IMCA'!B18+'EFE DIF'!B18+'EFE JUMAPA'!B18</f>
        <v>9257553.4100000001</v>
      </c>
      <c r="C18" s="15">
        <f>'EFE IMCA'!C18+'EFE DIF'!C18+'EFE JUMAPA'!C18</f>
        <v>7899272.71</v>
      </c>
      <c r="D18" s="16">
        <v>2000</v>
      </c>
    </row>
    <row r="19" spans="1:4" ht="11.25" customHeight="1" x14ac:dyDescent="0.2">
      <c r="A19" s="7" t="s">
        <v>9</v>
      </c>
      <c r="B19" s="15">
        <f>'EFE IMCA'!B19+'EFE DIF'!B19+'EFE JUMAPA'!B19</f>
        <v>19332695.710000001</v>
      </c>
      <c r="C19" s="15">
        <f>'EFE IMCA'!C19+'EFE DIF'!C19+'EFE JUMAPA'!C19</f>
        <v>16374373.950000001</v>
      </c>
      <c r="D19" s="16">
        <v>3000</v>
      </c>
    </row>
    <row r="20" spans="1:4" ht="11.25" customHeight="1" x14ac:dyDescent="0.2">
      <c r="A20" s="7" t="s">
        <v>10</v>
      </c>
      <c r="B20" s="15">
        <f>'EFE IMCA'!B20+'EFE DIF'!B20+'EFE JUMAPA'!B20</f>
        <v>0</v>
      </c>
      <c r="C20" s="15">
        <f>'EFE IMCA'!C20+'EFE DIF'!C20+'EFE JUMAPA'!C20</f>
        <v>0</v>
      </c>
      <c r="D20" s="16">
        <v>4100</v>
      </c>
    </row>
    <row r="21" spans="1:4" ht="11.25" customHeight="1" x14ac:dyDescent="0.2">
      <c r="A21" s="7" t="s">
        <v>11</v>
      </c>
      <c r="B21" s="15">
        <f>'EFE IMCA'!B21+'EFE DIF'!B21+'EFE JUMAPA'!B21</f>
        <v>225000</v>
      </c>
      <c r="C21" s="15">
        <f>'EFE IMCA'!C21+'EFE DIF'!C21+'EFE JUMAPA'!C21</f>
        <v>0</v>
      </c>
      <c r="D21" s="16">
        <v>4200</v>
      </c>
    </row>
    <row r="22" spans="1:4" ht="11.25" customHeight="1" x14ac:dyDescent="0.2">
      <c r="A22" s="7" t="s">
        <v>42</v>
      </c>
      <c r="B22" s="15">
        <f>'EFE IMCA'!B22+'EFE DIF'!B22+'EFE JUMAPA'!B22</f>
        <v>0</v>
      </c>
      <c r="C22" s="15">
        <f>'EFE IMCA'!C22+'EFE DIF'!C22+'EFE JUMAPA'!C22</f>
        <v>0</v>
      </c>
      <c r="D22" s="16">
        <v>4300</v>
      </c>
    </row>
    <row r="23" spans="1:4" ht="11.25" customHeight="1" x14ac:dyDescent="0.2">
      <c r="A23" s="7" t="s">
        <v>12</v>
      </c>
      <c r="B23" s="15">
        <f>'EFE IMCA'!B23+'EFE DIF'!B23+'EFE JUMAPA'!B23</f>
        <v>1379478.6300000001</v>
      </c>
      <c r="C23" s="15">
        <f>'EFE IMCA'!C23+'EFE DIF'!C23+'EFE JUMAPA'!C23</f>
        <v>1321155.18</v>
      </c>
      <c r="D23" s="16">
        <v>4400</v>
      </c>
    </row>
    <row r="24" spans="1:4" ht="11.25" customHeight="1" x14ac:dyDescent="0.2">
      <c r="A24" s="7" t="s">
        <v>13</v>
      </c>
      <c r="B24" s="15">
        <f>'EFE IMCA'!B24+'EFE DIF'!B24+'EFE JUMAPA'!B24</f>
        <v>0</v>
      </c>
      <c r="C24" s="15">
        <f>'EFE IMCA'!C24+'EFE DIF'!C24+'EFE JUMAPA'!C24</f>
        <v>0</v>
      </c>
      <c r="D24" s="16">
        <v>4500</v>
      </c>
    </row>
    <row r="25" spans="1:4" ht="11.25" customHeight="1" x14ac:dyDescent="0.2">
      <c r="A25" s="7" t="s">
        <v>14</v>
      </c>
      <c r="B25" s="15">
        <f>'EFE IMCA'!B25+'EFE DIF'!B25+'EFE JUMAPA'!B25</f>
        <v>0</v>
      </c>
      <c r="C25" s="15">
        <f>'EFE IMCA'!C25+'EFE DIF'!C25+'EFE JUMAPA'!C25</f>
        <v>0</v>
      </c>
      <c r="D25" s="16">
        <v>4600</v>
      </c>
    </row>
    <row r="26" spans="1:4" ht="11.25" customHeight="1" x14ac:dyDescent="0.2">
      <c r="A26" s="7" t="s">
        <v>15</v>
      </c>
      <c r="B26" s="15">
        <f>'EFE IMCA'!B26+'EFE DIF'!B26+'EFE JUMAPA'!B26</f>
        <v>0</v>
      </c>
      <c r="C26" s="15">
        <f>'EFE IMCA'!C26+'EFE DIF'!C26+'EFE JUMAPA'!C26</f>
        <v>0</v>
      </c>
      <c r="D26" s="16">
        <v>4700</v>
      </c>
    </row>
    <row r="27" spans="1:4" ht="11.25" customHeight="1" x14ac:dyDescent="0.2">
      <c r="A27" s="7" t="s">
        <v>16</v>
      </c>
      <c r="B27" s="15">
        <f>'EFE IMCA'!B27+'EFE DIF'!B27+'EFE JUMAPA'!B27</f>
        <v>0</v>
      </c>
      <c r="C27" s="15">
        <f>'EFE IMCA'!C27+'EFE DIF'!C27+'EFE JUMAPA'!C27</f>
        <v>0</v>
      </c>
      <c r="D27" s="16">
        <v>4800</v>
      </c>
    </row>
    <row r="28" spans="1:4" ht="11.25" customHeight="1" x14ac:dyDescent="0.2">
      <c r="A28" s="7" t="s">
        <v>17</v>
      </c>
      <c r="B28" s="15">
        <f>'EFE IMCA'!B28+'EFE DIF'!B28+'EFE JUMAPA'!B28</f>
        <v>0</v>
      </c>
      <c r="C28" s="15">
        <f>'EFE IMCA'!C28+'EFE DIF'!C28+'EFE JUMAPA'!C28</f>
        <v>0</v>
      </c>
      <c r="D28" s="16">
        <v>4900</v>
      </c>
    </row>
    <row r="29" spans="1:4" ht="11.25" customHeight="1" x14ac:dyDescent="0.2">
      <c r="A29" s="7" t="s">
        <v>43</v>
      </c>
      <c r="B29" s="15">
        <f>'EFE IMCA'!B29+'EFE DIF'!B29+'EFE JUMAPA'!B29</f>
        <v>0</v>
      </c>
      <c r="C29" s="15">
        <f>'EFE IMCA'!C29+'EFE DIF'!C29+'EFE JUMAPA'!C29</f>
        <v>0</v>
      </c>
      <c r="D29" s="16">
        <v>8100</v>
      </c>
    </row>
    <row r="30" spans="1:4" ht="11.25" customHeight="1" x14ac:dyDescent="0.2">
      <c r="A30" s="7" t="s">
        <v>18</v>
      </c>
      <c r="B30" s="15">
        <f>'EFE IMCA'!B30+'EFE DIF'!B30+'EFE JUMAPA'!B30</f>
        <v>0</v>
      </c>
      <c r="C30" s="15">
        <f>'EFE IMCA'!C30+'EFE DIF'!C30+'EFE JUMAPA'!C30</f>
        <v>0</v>
      </c>
      <c r="D30" s="16">
        <v>8300</v>
      </c>
    </row>
    <row r="31" spans="1:4" ht="11.25" customHeight="1" x14ac:dyDescent="0.2">
      <c r="A31" s="7" t="s">
        <v>19</v>
      </c>
      <c r="B31" s="15">
        <f>'EFE IMCA'!B31+'EFE DIF'!B31+'EFE JUMAPA'!B31</f>
        <v>0</v>
      </c>
      <c r="C31" s="15">
        <f>'EFE IMCA'!C31+'EFE DIF'!C31+'EFE JUMAPA'!C31</f>
        <v>0</v>
      </c>
      <c r="D31" s="16">
        <v>8500</v>
      </c>
    </row>
    <row r="32" spans="1:4" ht="11.25" customHeight="1" x14ac:dyDescent="0.2">
      <c r="A32" s="7" t="s">
        <v>20</v>
      </c>
      <c r="B32" s="15">
        <f>'EFE IMCA'!B32+'EFE DIF'!B32+'EFE JUMAPA'!B32</f>
        <v>0</v>
      </c>
      <c r="C32" s="15">
        <f>'EFE IMCA'!C32+'EFE DIF'!C32+'EFE JUMAPA'!C32</f>
        <v>0</v>
      </c>
      <c r="D32" s="14" t="s">
        <v>50</v>
      </c>
    </row>
    <row r="33" spans="1:4" ht="11.25" customHeight="1" x14ac:dyDescent="0.2">
      <c r="A33" s="4" t="s">
        <v>44</v>
      </c>
      <c r="B33" s="13">
        <f>B4-B16</f>
        <v>11546746.730000004</v>
      </c>
      <c r="C33" s="13">
        <f>C4-C16</f>
        <v>12662290.709999993</v>
      </c>
      <c r="D33" s="14" t="s">
        <v>50</v>
      </c>
    </row>
    <row r="34" spans="1:4" ht="11.25" customHeight="1" x14ac:dyDescent="0.2">
      <c r="A34" s="9"/>
      <c r="B34" s="17"/>
      <c r="C34" s="17"/>
      <c r="D34" s="14" t="s">
        <v>50</v>
      </c>
    </row>
    <row r="35" spans="1:4" ht="11.25" customHeight="1" x14ac:dyDescent="0.2">
      <c r="A35" s="4" t="s">
        <v>47</v>
      </c>
      <c r="B35" s="17"/>
      <c r="C35" s="17"/>
      <c r="D35" s="14" t="s">
        <v>50</v>
      </c>
    </row>
    <row r="36" spans="1:4" ht="11.25" customHeight="1" x14ac:dyDescent="0.2">
      <c r="A36" s="6" t="s">
        <v>1</v>
      </c>
      <c r="B36" s="13">
        <f>SUM(B37:B39)</f>
        <v>0</v>
      </c>
      <c r="C36" s="13">
        <f>SUM(C37:C39)</f>
        <v>0</v>
      </c>
      <c r="D36" s="14" t="s">
        <v>50</v>
      </c>
    </row>
    <row r="37" spans="1:4" ht="11.25" customHeight="1" x14ac:dyDescent="0.2">
      <c r="A37" s="7" t="s">
        <v>21</v>
      </c>
      <c r="B37" s="15">
        <f>'EFE IMCA'!B37+'EFE DIF'!B37+'EFE JUMAPA'!B37</f>
        <v>0</v>
      </c>
      <c r="C37" s="15">
        <f>'EFE IMCA'!C37+'EFE DIF'!C37+'EFE JUMAPA'!C37</f>
        <v>0</v>
      </c>
      <c r="D37" s="14">
        <v>620001</v>
      </c>
    </row>
    <row r="38" spans="1:4" ht="11.25" customHeight="1" x14ac:dyDescent="0.2">
      <c r="A38" s="7" t="s">
        <v>22</v>
      </c>
      <c r="B38" s="15">
        <f>'EFE IMCA'!B38+'EFE DIF'!B38+'EFE JUMAPA'!B38</f>
        <v>0</v>
      </c>
      <c r="C38" s="15">
        <f>'EFE IMCA'!C38+'EFE DIF'!C38+'EFE JUMAPA'!C38</f>
        <v>0</v>
      </c>
      <c r="D38" s="14">
        <v>621001</v>
      </c>
    </row>
    <row r="39" spans="1:4" ht="11.25" customHeight="1" x14ac:dyDescent="0.2">
      <c r="A39" s="7" t="s">
        <v>23</v>
      </c>
      <c r="B39" s="15">
        <f>'EFE IMCA'!B39+'EFE DIF'!B39+'EFE JUMAPA'!B39</f>
        <v>0</v>
      </c>
      <c r="C39" s="15">
        <f>'EFE IMCA'!C39+'EFE DIF'!C39+'EFE JUMAPA'!C39</f>
        <v>0</v>
      </c>
      <c r="D39" s="14" t="s">
        <v>50</v>
      </c>
    </row>
    <row r="40" spans="1:4" ht="11.25" customHeight="1" x14ac:dyDescent="0.2">
      <c r="A40" s="8"/>
      <c r="B40" s="17"/>
      <c r="C40" s="17"/>
      <c r="D40" s="14" t="s">
        <v>50</v>
      </c>
    </row>
    <row r="41" spans="1:4" ht="11.25" customHeight="1" x14ac:dyDescent="0.2">
      <c r="A41" s="6" t="s">
        <v>6</v>
      </c>
      <c r="B41" s="13">
        <f>SUM(B42:B44)</f>
        <v>4222528.47</v>
      </c>
      <c r="C41" s="13">
        <f>SUM(C42:C44)</f>
        <v>6796388.9700000007</v>
      </c>
      <c r="D41" s="14" t="s">
        <v>50</v>
      </c>
    </row>
    <row r="42" spans="1:4" ht="11.25" customHeight="1" x14ac:dyDescent="0.2">
      <c r="A42" s="7" t="s">
        <v>21</v>
      </c>
      <c r="B42" s="15">
        <f>'EFE IMCA'!B42+'EFE DIF'!B42+'EFE JUMAPA'!B42</f>
        <v>0</v>
      </c>
      <c r="C42" s="15">
        <f>'EFE IMCA'!C42+'EFE DIF'!C42+'EFE JUMAPA'!C42</f>
        <v>6074963.4100000001</v>
      </c>
      <c r="D42" s="14">
        <v>6000</v>
      </c>
    </row>
    <row r="43" spans="1:4" ht="11.25" customHeight="1" x14ac:dyDescent="0.2">
      <c r="A43" s="7" t="s">
        <v>22</v>
      </c>
      <c r="B43" s="15">
        <f>'EFE IMCA'!B43+'EFE DIF'!B43+'EFE JUMAPA'!B43</f>
        <v>4222528.47</v>
      </c>
      <c r="C43" s="15">
        <f>'EFE IMCA'!C43+'EFE DIF'!C43+'EFE JUMAPA'!C43</f>
        <v>721425.56</v>
      </c>
      <c r="D43" s="14">
        <v>5000</v>
      </c>
    </row>
    <row r="44" spans="1:4" ht="11.25" customHeight="1" x14ac:dyDescent="0.2">
      <c r="A44" s="7" t="s">
        <v>24</v>
      </c>
      <c r="B44" s="15">
        <f>'EFE IMCA'!B44+'EFE DIF'!B44+'EFE JUMAPA'!B44</f>
        <v>0</v>
      </c>
      <c r="C44" s="15">
        <f>'EFE IMCA'!C44+'EFE DIF'!C44+'EFE JUMAPA'!C44</f>
        <v>0</v>
      </c>
      <c r="D44" s="14">
        <v>7000</v>
      </c>
    </row>
    <row r="45" spans="1:4" ht="11.25" customHeight="1" x14ac:dyDescent="0.2">
      <c r="A45" s="4" t="s">
        <v>45</v>
      </c>
      <c r="B45" s="13">
        <f>B36-B41</f>
        <v>-4222528.47</v>
      </c>
      <c r="C45" s="13">
        <f>C36-C41</f>
        <v>-6796388.9700000007</v>
      </c>
      <c r="D45" s="14" t="s">
        <v>50</v>
      </c>
    </row>
    <row r="46" spans="1:4" ht="11.25" customHeight="1" x14ac:dyDescent="0.2">
      <c r="A46" s="9"/>
      <c r="B46" s="17"/>
      <c r="C46" s="17"/>
      <c r="D46" s="14" t="s">
        <v>50</v>
      </c>
    </row>
    <row r="47" spans="1:4" ht="11.25" customHeight="1" x14ac:dyDescent="0.2">
      <c r="A47" s="4" t="s">
        <v>48</v>
      </c>
      <c r="B47" s="17"/>
      <c r="C47" s="17"/>
      <c r="D47" s="14" t="s">
        <v>50</v>
      </c>
    </row>
    <row r="48" spans="1:4" ht="11.25" customHeight="1" x14ac:dyDescent="0.2">
      <c r="A48" s="6" t="s">
        <v>1</v>
      </c>
      <c r="B48" s="13">
        <f>SUM(B49+B52)</f>
        <v>0</v>
      </c>
      <c r="C48" s="13">
        <f>SUM(C49+C52)</f>
        <v>745115.14</v>
      </c>
      <c r="D48" s="14" t="s">
        <v>50</v>
      </c>
    </row>
    <row r="49" spans="1:4" ht="11.25" customHeight="1" x14ac:dyDescent="0.2">
      <c r="A49" s="7" t="s">
        <v>25</v>
      </c>
      <c r="B49" s="15">
        <f>B50+B51</f>
        <v>0</v>
      </c>
      <c r="C49" s="15">
        <f>C50+C51</f>
        <v>0</v>
      </c>
      <c r="D49" s="14" t="s">
        <v>50</v>
      </c>
    </row>
    <row r="50" spans="1:4" ht="11.25" customHeight="1" x14ac:dyDescent="0.2">
      <c r="A50" s="7" t="s">
        <v>26</v>
      </c>
      <c r="B50" s="15">
        <f>'EFE IMCA'!B50+'EFE DIF'!B50+'EFE JUMAPA'!B50</f>
        <v>0</v>
      </c>
      <c r="C50" s="15">
        <f>'EFE IMCA'!C50+'EFE DIF'!C50+'EFE JUMAPA'!C50</f>
        <v>0</v>
      </c>
      <c r="D50" s="18" t="s">
        <v>52</v>
      </c>
    </row>
    <row r="51" spans="1:4" ht="11.25" customHeight="1" x14ac:dyDescent="0.2">
      <c r="A51" s="7" t="s">
        <v>27</v>
      </c>
      <c r="B51" s="15">
        <f>'EFE IMCA'!B51+'EFE DIF'!B51+'EFE JUMAPA'!B51</f>
        <v>0</v>
      </c>
      <c r="C51" s="15">
        <f>'EFE IMCA'!C51+'EFE DIF'!C51+'EFE JUMAPA'!C51</f>
        <v>0</v>
      </c>
      <c r="D51" s="18" t="s">
        <v>53</v>
      </c>
    </row>
    <row r="52" spans="1:4" ht="11.25" customHeight="1" x14ac:dyDescent="0.2">
      <c r="A52" s="7" t="s">
        <v>28</v>
      </c>
      <c r="B52" s="15">
        <f>'EFE IMCA'!B52+'EFE DIF'!B52+'EFE JUMAPA'!B52</f>
        <v>0</v>
      </c>
      <c r="C52" s="15">
        <f>'EFE IMCA'!C52+'EFE DIF'!C52+'EFE JUMAPA'!C52</f>
        <v>745115.14</v>
      </c>
      <c r="D52" s="18" t="s">
        <v>54</v>
      </c>
    </row>
    <row r="53" spans="1:4" ht="11.25" customHeight="1" x14ac:dyDescent="0.2">
      <c r="A53" s="8"/>
      <c r="B53" s="17"/>
      <c r="C53" s="17"/>
      <c r="D53" s="14" t="s">
        <v>50</v>
      </c>
    </row>
    <row r="54" spans="1:4" ht="11.25" customHeight="1" x14ac:dyDescent="0.2">
      <c r="A54" s="6" t="s">
        <v>6</v>
      </c>
      <c r="B54" s="13">
        <f>SUM(B55+B58)</f>
        <v>27676.74</v>
      </c>
      <c r="C54" s="13">
        <f>SUM(C55+C58)</f>
        <v>6469.56</v>
      </c>
      <c r="D54" s="14" t="s">
        <v>50</v>
      </c>
    </row>
    <row r="55" spans="1:4" ht="11.25" customHeight="1" x14ac:dyDescent="0.2">
      <c r="A55" s="7" t="s">
        <v>29</v>
      </c>
      <c r="B55" s="15">
        <f>SUM(B56+B57)</f>
        <v>0</v>
      </c>
      <c r="C55" s="15">
        <f>SUM(C56+C57)</f>
        <v>0</v>
      </c>
      <c r="D55" s="14" t="s">
        <v>50</v>
      </c>
    </row>
    <row r="56" spans="1:4" ht="11.25" customHeight="1" x14ac:dyDescent="0.2">
      <c r="A56" s="7" t="s">
        <v>26</v>
      </c>
      <c r="B56" s="15">
        <f>'EFE IMCA'!B56+'EFE DIF'!B56+'EFE JUMAPA'!B56</f>
        <v>0</v>
      </c>
      <c r="C56" s="15">
        <f>'EFE IMCA'!C56+'EFE DIF'!C56+'EFE JUMAPA'!C56</f>
        <v>0</v>
      </c>
      <c r="D56" s="14" t="s">
        <v>55</v>
      </c>
    </row>
    <row r="57" spans="1:4" ht="11.25" customHeight="1" x14ac:dyDescent="0.2">
      <c r="A57" s="7" t="s">
        <v>27</v>
      </c>
      <c r="B57" s="15">
        <f>'EFE IMCA'!B57+'EFE DIF'!B57+'EFE JUMAPA'!B57</f>
        <v>0</v>
      </c>
      <c r="C57" s="15">
        <f>'EFE IMCA'!C57+'EFE DIF'!C57+'EFE JUMAPA'!C57</f>
        <v>0</v>
      </c>
      <c r="D57" s="14" t="s">
        <v>56</v>
      </c>
    </row>
    <row r="58" spans="1:4" ht="11.25" customHeight="1" x14ac:dyDescent="0.2">
      <c r="A58" s="7" t="s">
        <v>30</v>
      </c>
      <c r="B58" s="15">
        <v>27676.74</v>
      </c>
      <c r="C58" s="15">
        <v>6469.56</v>
      </c>
      <c r="D58" s="14" t="s">
        <v>50</v>
      </c>
    </row>
    <row r="59" spans="1:4" ht="11.25" customHeight="1" x14ac:dyDescent="0.2">
      <c r="A59" s="4" t="s">
        <v>46</v>
      </c>
      <c r="B59" s="13">
        <f>B48-B54</f>
        <v>-27676.74</v>
      </c>
      <c r="C59" s="13">
        <f>C48-C54</f>
        <v>738645.58</v>
      </c>
      <c r="D59" s="14" t="s">
        <v>50</v>
      </c>
    </row>
    <row r="60" spans="1:4" ht="11.25" customHeight="1" x14ac:dyDescent="0.2">
      <c r="A60" s="9"/>
      <c r="B60" s="17"/>
      <c r="C60" s="17"/>
      <c r="D60" s="14" t="s">
        <v>50</v>
      </c>
    </row>
    <row r="61" spans="1:4" ht="11.25" customHeight="1" x14ac:dyDescent="0.2">
      <c r="A61" s="4" t="s">
        <v>31</v>
      </c>
      <c r="B61" s="13">
        <f>'EFE IMCA'!B61+'EFE DIF'!B61+'EFE JUMAPA'!B61</f>
        <v>6416861.1199999973</v>
      </c>
      <c r="C61" s="13">
        <f>'EFE IMCA'!C61+'EFE DIF'!C61+'EFE JUMAPA'!C61</f>
        <v>7477884.1099999938</v>
      </c>
      <c r="D61" s="14" t="s">
        <v>50</v>
      </c>
    </row>
    <row r="62" spans="1:4" ht="11.25" customHeight="1" x14ac:dyDescent="0.2">
      <c r="A62" s="9"/>
      <c r="B62" s="17"/>
      <c r="C62" s="17"/>
      <c r="D62" s="14" t="s">
        <v>50</v>
      </c>
    </row>
    <row r="63" spans="1:4" ht="11.25" customHeight="1" x14ac:dyDescent="0.2">
      <c r="A63" s="4" t="s">
        <v>32</v>
      </c>
      <c r="B63" s="13">
        <f>'EFE IMCA'!B63+'EFE DIF'!B63+'EFE JUMAPA'!B63</f>
        <v>27521111.259999998</v>
      </c>
      <c r="C63" s="13">
        <f>'EFE IMCA'!C63+'EFE DIF'!C63+'EFE JUMAPA'!C63</f>
        <v>20974264.689999998</v>
      </c>
      <c r="D63" s="14" t="s">
        <v>50</v>
      </c>
    </row>
    <row r="64" spans="1:4" ht="11.25" customHeight="1" x14ac:dyDescent="0.2">
      <c r="A64" s="9"/>
      <c r="B64" s="17"/>
      <c r="C64" s="17"/>
      <c r="D64" s="14" t="s">
        <v>50</v>
      </c>
    </row>
    <row r="65" spans="1:4" ht="11.25" customHeight="1" x14ac:dyDescent="0.2">
      <c r="A65" s="4" t="s">
        <v>33</v>
      </c>
      <c r="B65" s="13">
        <f>'EFE IMCA'!B65+'EFE DIF'!B65+'EFE JUMAPA'!B65</f>
        <v>33937972.380000003</v>
      </c>
      <c r="C65" s="13">
        <f>'EFE IMCA'!C65+'EFE DIF'!C65+'EFE JUMAPA'!C65</f>
        <v>27521111.259999998</v>
      </c>
      <c r="D65" s="14" t="s">
        <v>50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5" t="s">
        <v>38</v>
      </c>
      <c r="B68" s="26"/>
      <c r="C68" s="26"/>
    </row>
    <row r="71" spans="1:4" hidden="1" x14ac:dyDescent="0.2"/>
    <row r="72" spans="1:4" hidden="1" x14ac:dyDescent="0.2">
      <c r="B72" s="1">
        <v>2022</v>
      </c>
      <c r="C72" s="1">
        <v>2021</v>
      </c>
    </row>
    <row r="73" spans="1:4" hidden="1" x14ac:dyDescent="0.2">
      <c r="A73" s="20" t="s">
        <v>66</v>
      </c>
    </row>
    <row r="74" spans="1:4" hidden="1" x14ac:dyDescent="0.2">
      <c r="A74" s="20" t="s">
        <v>67</v>
      </c>
      <c r="B74" s="21">
        <v>467288</v>
      </c>
      <c r="C74" s="21">
        <v>550343</v>
      </c>
    </row>
    <row r="75" spans="1:4" hidden="1" x14ac:dyDescent="0.2">
      <c r="A75" s="20" t="s">
        <v>68</v>
      </c>
      <c r="B75" s="21">
        <v>394336</v>
      </c>
      <c r="C75" s="21">
        <v>530077</v>
      </c>
    </row>
    <row r="76" spans="1:4" hidden="1" x14ac:dyDescent="0.2">
      <c r="A76" s="20" t="s">
        <v>69</v>
      </c>
      <c r="B76" s="21">
        <v>2359315</v>
      </c>
      <c r="C76" s="21">
        <v>1964978</v>
      </c>
    </row>
    <row r="77" spans="1:4" hidden="1" x14ac:dyDescent="0.2">
      <c r="A77" s="20"/>
      <c r="B77" s="21"/>
      <c r="C77" s="21"/>
    </row>
    <row r="78" spans="1:4" hidden="1" x14ac:dyDescent="0.2">
      <c r="A78" s="20" t="s">
        <v>70</v>
      </c>
      <c r="B78" s="21"/>
      <c r="C78" s="21"/>
    </row>
    <row r="79" spans="1:4" hidden="1" x14ac:dyDescent="0.2">
      <c r="A79" s="20" t="s">
        <v>67</v>
      </c>
      <c r="B79" s="21">
        <v>1216072</v>
      </c>
      <c r="C79" s="21">
        <v>931038</v>
      </c>
    </row>
    <row r="80" spans="1:4" hidden="1" x14ac:dyDescent="0.2">
      <c r="A80" s="20" t="s">
        <v>68</v>
      </c>
      <c r="B80" s="21">
        <v>974392</v>
      </c>
      <c r="C80" s="21">
        <v>1804374</v>
      </c>
    </row>
    <row r="81" spans="1:3" hidden="1" x14ac:dyDescent="0.2">
      <c r="A81" s="20" t="s">
        <v>69</v>
      </c>
      <c r="B81" s="21">
        <v>3973459</v>
      </c>
      <c r="C81" s="21">
        <v>2999067</v>
      </c>
    </row>
    <row r="82" spans="1:3" hidden="1" x14ac:dyDescent="0.2">
      <c r="A82" s="20"/>
      <c r="B82" s="21"/>
      <c r="C82" s="21"/>
    </row>
    <row r="83" spans="1:3" hidden="1" x14ac:dyDescent="0.2">
      <c r="A83" s="20" t="s">
        <v>71</v>
      </c>
      <c r="B83" s="21"/>
      <c r="C83" s="21"/>
    </row>
    <row r="84" spans="1:3" hidden="1" x14ac:dyDescent="0.2">
      <c r="A84" s="20" t="s">
        <v>67</v>
      </c>
      <c r="B84" s="21">
        <v>9863386</v>
      </c>
      <c r="C84" s="21">
        <v>11180910</v>
      </c>
    </row>
    <row r="85" spans="1:3" hidden="1" x14ac:dyDescent="0.2">
      <c r="A85" s="20" t="s">
        <v>68</v>
      </c>
      <c r="B85" s="21">
        <v>5048133</v>
      </c>
      <c r="C85" s="21">
        <v>5143432</v>
      </c>
    </row>
    <row r="86" spans="1:3" hidden="1" x14ac:dyDescent="0.2">
      <c r="A86" s="20" t="s">
        <v>69</v>
      </c>
      <c r="B86" s="21">
        <v>27605199</v>
      </c>
      <c r="C86" s="21">
        <v>22557066</v>
      </c>
    </row>
    <row r="87" spans="1:3" hidden="1" x14ac:dyDescent="0.2">
      <c r="A87" s="20"/>
      <c r="B87" s="21"/>
      <c r="C87" s="21"/>
    </row>
    <row r="88" spans="1:3" hidden="1" x14ac:dyDescent="0.2">
      <c r="A88" s="20" t="s">
        <v>72</v>
      </c>
      <c r="B88" s="21"/>
      <c r="C88" s="21"/>
    </row>
    <row r="89" spans="1:3" hidden="1" x14ac:dyDescent="0.2">
      <c r="A89" s="20" t="s">
        <v>67</v>
      </c>
      <c r="B89" s="21">
        <f t="shared" ref="B89:C91" si="0">B74+B79+B84</f>
        <v>11546746</v>
      </c>
      <c r="C89" s="21">
        <f t="shared" si="0"/>
        <v>12662291</v>
      </c>
    </row>
    <row r="90" spans="1:3" hidden="1" x14ac:dyDescent="0.2">
      <c r="A90" s="20" t="s">
        <v>68</v>
      </c>
      <c r="B90" s="21">
        <f t="shared" si="0"/>
        <v>6416861</v>
      </c>
      <c r="C90" s="21">
        <f t="shared" si="0"/>
        <v>7477883</v>
      </c>
    </row>
    <row r="91" spans="1:3" hidden="1" x14ac:dyDescent="0.2">
      <c r="A91" s="20" t="s">
        <v>69</v>
      </c>
      <c r="B91" s="21">
        <f t="shared" si="0"/>
        <v>33937973</v>
      </c>
      <c r="C91" s="21">
        <f t="shared" si="0"/>
        <v>27521111</v>
      </c>
    </row>
    <row r="92" spans="1:3" hidden="1" x14ac:dyDescent="0.2">
      <c r="A92" s="20"/>
    </row>
    <row r="93" spans="1:3" hidden="1" x14ac:dyDescent="0.2">
      <c r="A93" s="20"/>
    </row>
    <row r="94" spans="1:3" x14ac:dyDescent="0.2">
      <c r="A94" s="20"/>
    </row>
    <row r="95" spans="1:3" x14ac:dyDescent="0.2">
      <c r="A95" s="20"/>
    </row>
    <row r="96" spans="1:3" x14ac:dyDescent="0.2">
      <c r="A96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7A95-23E1-4AD5-BEEB-480FBAE93B83}">
  <dimension ref="A1:D68"/>
  <sheetViews>
    <sheetView topLeftCell="A28" workbookViewId="0">
      <selection activeCell="E51" sqref="E5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4" ht="45" customHeight="1" x14ac:dyDescent="0.2">
      <c r="A1" s="22" t="s">
        <v>49</v>
      </c>
      <c r="B1" s="23"/>
      <c r="C1" s="24"/>
    </row>
    <row r="2" spans="1:4" ht="15" customHeight="1" x14ac:dyDescent="0.2">
      <c r="A2" s="3" t="s">
        <v>0</v>
      </c>
      <c r="B2" s="2">
        <v>2022</v>
      </c>
      <c r="C2" s="2">
        <v>2021</v>
      </c>
    </row>
    <row r="3" spans="1:4" ht="11.25" customHeight="1" x14ac:dyDescent="0.2">
      <c r="A3" s="4" t="s">
        <v>39</v>
      </c>
      <c r="B3" s="5"/>
      <c r="C3" s="5"/>
    </row>
    <row r="4" spans="1:4" ht="11.25" customHeight="1" x14ac:dyDescent="0.2">
      <c r="A4" s="6" t="s">
        <v>1</v>
      </c>
      <c r="B4" s="13">
        <f>SUM(B5:B14)</f>
        <v>6113561.21</v>
      </c>
      <c r="C4" s="13">
        <f>SUM(C5:C14)</f>
        <v>5578902.7600000007</v>
      </c>
      <c r="D4" s="14" t="s">
        <v>50</v>
      </c>
    </row>
    <row r="5" spans="1:4" ht="11.25" customHeight="1" x14ac:dyDescent="0.2">
      <c r="A5" s="7" t="s">
        <v>2</v>
      </c>
      <c r="B5" s="15">
        <v>0</v>
      </c>
      <c r="C5" s="15">
        <v>0</v>
      </c>
      <c r="D5" s="16">
        <v>100000</v>
      </c>
    </row>
    <row r="6" spans="1:4" ht="11.25" customHeight="1" x14ac:dyDescent="0.2">
      <c r="A6" s="7" t="s">
        <v>3</v>
      </c>
      <c r="B6" s="15">
        <v>0</v>
      </c>
      <c r="C6" s="15">
        <v>0</v>
      </c>
      <c r="D6" s="16">
        <v>200000</v>
      </c>
    </row>
    <row r="7" spans="1:4" ht="11.25" customHeight="1" x14ac:dyDescent="0.2">
      <c r="A7" s="7" t="s">
        <v>34</v>
      </c>
      <c r="B7" s="15">
        <v>0</v>
      </c>
      <c r="C7" s="15">
        <v>0</v>
      </c>
      <c r="D7" s="16">
        <v>300000</v>
      </c>
    </row>
    <row r="8" spans="1:4" ht="11.25" customHeight="1" x14ac:dyDescent="0.2">
      <c r="A8" s="7" t="s">
        <v>4</v>
      </c>
      <c r="B8" s="15">
        <v>0</v>
      </c>
      <c r="C8" s="15">
        <v>0</v>
      </c>
      <c r="D8" s="16">
        <v>400000</v>
      </c>
    </row>
    <row r="9" spans="1:4" ht="11.25" customHeight="1" x14ac:dyDescent="0.2">
      <c r="A9" s="7" t="s">
        <v>35</v>
      </c>
      <c r="B9" s="15">
        <v>0</v>
      </c>
      <c r="C9" s="15">
        <v>0</v>
      </c>
      <c r="D9" s="16">
        <v>500000</v>
      </c>
    </row>
    <row r="10" spans="1:4" ht="11.25" customHeight="1" x14ac:dyDescent="0.2">
      <c r="A10" s="7" t="s">
        <v>36</v>
      </c>
      <c r="B10" s="15">
        <v>0</v>
      </c>
      <c r="C10" s="15">
        <v>0</v>
      </c>
      <c r="D10" s="16">
        <v>600000</v>
      </c>
    </row>
    <row r="11" spans="1:4" ht="11.25" customHeight="1" x14ac:dyDescent="0.2">
      <c r="A11" s="7" t="s">
        <v>37</v>
      </c>
      <c r="B11" s="15">
        <v>286125.96000000002</v>
      </c>
      <c r="C11" s="15">
        <v>120179.86</v>
      </c>
      <c r="D11" s="16">
        <v>700000</v>
      </c>
    </row>
    <row r="12" spans="1:4" ht="22.5" x14ac:dyDescent="0.2">
      <c r="A12" s="7" t="s">
        <v>40</v>
      </c>
      <c r="B12" s="15">
        <v>0</v>
      </c>
      <c r="C12" s="15">
        <v>0</v>
      </c>
      <c r="D12" s="16">
        <v>800000</v>
      </c>
    </row>
    <row r="13" spans="1:4" ht="11.25" customHeight="1" x14ac:dyDescent="0.2">
      <c r="A13" s="7" t="s">
        <v>41</v>
      </c>
      <c r="B13" s="15">
        <v>5791435.25</v>
      </c>
      <c r="C13" s="15">
        <v>5458722.9000000004</v>
      </c>
      <c r="D13" s="16">
        <v>900000</v>
      </c>
    </row>
    <row r="14" spans="1:4" ht="11.25" customHeight="1" x14ac:dyDescent="0.2">
      <c r="A14" s="7" t="s">
        <v>5</v>
      </c>
      <c r="B14" s="15">
        <v>36000</v>
      </c>
      <c r="C14" s="15">
        <v>0</v>
      </c>
      <c r="D14" s="14" t="s">
        <v>51</v>
      </c>
    </row>
    <row r="15" spans="1:4" ht="11.25" customHeight="1" x14ac:dyDescent="0.2">
      <c r="A15" s="8"/>
      <c r="B15" s="17"/>
      <c r="C15" s="17"/>
      <c r="D15" s="14" t="s">
        <v>50</v>
      </c>
    </row>
    <row r="16" spans="1:4" ht="11.25" customHeight="1" x14ac:dyDescent="0.2">
      <c r="A16" s="6" t="s">
        <v>6</v>
      </c>
      <c r="B16" s="13">
        <f>SUM(B17:B32)</f>
        <v>5646272.8000000007</v>
      </c>
      <c r="C16" s="13">
        <f>SUM(C17:C32)</f>
        <v>5028559.7699999996</v>
      </c>
      <c r="D16" s="14" t="s">
        <v>50</v>
      </c>
    </row>
    <row r="17" spans="1:4" ht="11.25" customHeight="1" x14ac:dyDescent="0.2">
      <c r="A17" s="7" t="s">
        <v>7</v>
      </c>
      <c r="B17" s="15">
        <v>2988161.84</v>
      </c>
      <c r="C17" s="15">
        <v>2966492.86</v>
      </c>
      <c r="D17" s="16">
        <v>1000</v>
      </c>
    </row>
    <row r="18" spans="1:4" ht="11.25" customHeight="1" x14ac:dyDescent="0.2">
      <c r="A18" s="7" t="s">
        <v>8</v>
      </c>
      <c r="B18" s="15">
        <v>265053.56</v>
      </c>
      <c r="C18" s="15">
        <v>186863.09</v>
      </c>
      <c r="D18" s="16">
        <v>2000</v>
      </c>
    </row>
    <row r="19" spans="1:4" ht="11.25" customHeight="1" x14ac:dyDescent="0.2">
      <c r="A19" s="7" t="s">
        <v>9</v>
      </c>
      <c r="B19" s="15">
        <v>1240216.08</v>
      </c>
      <c r="C19" s="15">
        <v>755940.3</v>
      </c>
      <c r="D19" s="16">
        <v>3000</v>
      </c>
    </row>
    <row r="20" spans="1:4" ht="11.25" customHeight="1" x14ac:dyDescent="0.2">
      <c r="A20" s="7" t="s">
        <v>10</v>
      </c>
      <c r="B20" s="15">
        <v>0</v>
      </c>
      <c r="C20" s="15">
        <v>0</v>
      </c>
      <c r="D20" s="16">
        <v>4100</v>
      </c>
    </row>
    <row r="21" spans="1:4" ht="11.25" customHeight="1" x14ac:dyDescent="0.2">
      <c r="A21" s="7" t="s">
        <v>11</v>
      </c>
      <c r="B21" s="15">
        <v>0</v>
      </c>
      <c r="C21" s="15">
        <v>0</v>
      </c>
      <c r="D21" s="16">
        <v>4200</v>
      </c>
    </row>
    <row r="22" spans="1:4" ht="11.25" customHeight="1" x14ac:dyDescent="0.2">
      <c r="A22" s="7" t="s">
        <v>42</v>
      </c>
      <c r="B22" s="15">
        <v>0</v>
      </c>
      <c r="C22" s="15">
        <v>0</v>
      </c>
      <c r="D22" s="16">
        <v>4300</v>
      </c>
    </row>
    <row r="23" spans="1:4" ht="11.25" customHeight="1" x14ac:dyDescent="0.2">
      <c r="A23" s="7" t="s">
        <v>12</v>
      </c>
      <c r="B23" s="15">
        <v>1152841.32</v>
      </c>
      <c r="C23" s="15">
        <v>1119263.52</v>
      </c>
      <c r="D23" s="16">
        <v>4400</v>
      </c>
    </row>
    <row r="24" spans="1:4" ht="11.25" customHeight="1" x14ac:dyDescent="0.2">
      <c r="A24" s="7" t="s">
        <v>13</v>
      </c>
      <c r="B24" s="15">
        <v>0</v>
      </c>
      <c r="C24" s="15">
        <v>0</v>
      </c>
      <c r="D24" s="16">
        <v>4500</v>
      </c>
    </row>
    <row r="25" spans="1:4" ht="11.25" customHeight="1" x14ac:dyDescent="0.2">
      <c r="A25" s="7" t="s">
        <v>14</v>
      </c>
      <c r="B25" s="15">
        <v>0</v>
      </c>
      <c r="C25" s="15">
        <v>0</v>
      </c>
      <c r="D25" s="16">
        <v>4600</v>
      </c>
    </row>
    <row r="26" spans="1:4" ht="11.25" customHeight="1" x14ac:dyDescent="0.2">
      <c r="A26" s="7" t="s">
        <v>15</v>
      </c>
      <c r="B26" s="15">
        <v>0</v>
      </c>
      <c r="C26" s="15">
        <v>0</v>
      </c>
      <c r="D26" s="16">
        <v>4700</v>
      </c>
    </row>
    <row r="27" spans="1:4" ht="11.25" customHeight="1" x14ac:dyDescent="0.2">
      <c r="A27" s="7" t="s">
        <v>16</v>
      </c>
      <c r="B27" s="15">
        <v>0</v>
      </c>
      <c r="C27" s="15">
        <v>0</v>
      </c>
      <c r="D27" s="16">
        <v>4800</v>
      </c>
    </row>
    <row r="28" spans="1:4" ht="11.25" customHeight="1" x14ac:dyDescent="0.2">
      <c r="A28" s="7" t="s">
        <v>17</v>
      </c>
      <c r="B28" s="15">
        <v>0</v>
      </c>
      <c r="C28" s="15">
        <v>0</v>
      </c>
      <c r="D28" s="16">
        <v>4900</v>
      </c>
    </row>
    <row r="29" spans="1:4" ht="11.25" customHeight="1" x14ac:dyDescent="0.2">
      <c r="A29" s="7" t="s">
        <v>43</v>
      </c>
      <c r="B29" s="15">
        <v>0</v>
      </c>
      <c r="C29" s="15">
        <v>0</v>
      </c>
      <c r="D29" s="16">
        <v>8100</v>
      </c>
    </row>
    <row r="30" spans="1:4" ht="11.25" customHeight="1" x14ac:dyDescent="0.2">
      <c r="A30" s="7" t="s">
        <v>18</v>
      </c>
      <c r="B30" s="15">
        <v>0</v>
      </c>
      <c r="C30" s="15">
        <v>0</v>
      </c>
      <c r="D30" s="16">
        <v>8300</v>
      </c>
    </row>
    <row r="31" spans="1:4" ht="11.25" customHeight="1" x14ac:dyDescent="0.2">
      <c r="A31" s="7" t="s">
        <v>19</v>
      </c>
      <c r="B31" s="15">
        <v>0</v>
      </c>
      <c r="C31" s="15">
        <v>0</v>
      </c>
      <c r="D31" s="16">
        <v>8500</v>
      </c>
    </row>
    <row r="32" spans="1:4" ht="11.25" customHeight="1" x14ac:dyDescent="0.2">
      <c r="A32" s="7" t="s">
        <v>20</v>
      </c>
      <c r="B32" s="15">
        <v>0</v>
      </c>
      <c r="C32" s="15">
        <v>0</v>
      </c>
      <c r="D32" s="14" t="s">
        <v>50</v>
      </c>
    </row>
    <row r="33" spans="1:4" ht="11.25" customHeight="1" x14ac:dyDescent="0.2">
      <c r="A33" s="4" t="s">
        <v>44</v>
      </c>
      <c r="B33" s="13">
        <f>B4-B16</f>
        <v>467288.40999999922</v>
      </c>
      <c r="C33" s="13">
        <f>C4-C16</f>
        <v>550342.99000000115</v>
      </c>
      <c r="D33" s="14" t="s">
        <v>50</v>
      </c>
    </row>
    <row r="34" spans="1:4" ht="11.25" customHeight="1" x14ac:dyDescent="0.2">
      <c r="A34" s="9"/>
      <c r="B34" s="17"/>
      <c r="C34" s="17"/>
      <c r="D34" s="14" t="s">
        <v>50</v>
      </c>
    </row>
    <row r="35" spans="1:4" ht="11.25" customHeight="1" x14ac:dyDescent="0.2">
      <c r="A35" s="4" t="s">
        <v>47</v>
      </c>
      <c r="B35" s="17"/>
      <c r="C35" s="17"/>
      <c r="D35" s="14" t="s">
        <v>50</v>
      </c>
    </row>
    <row r="36" spans="1:4" ht="11.25" customHeight="1" x14ac:dyDescent="0.2">
      <c r="A36" s="6" t="s">
        <v>1</v>
      </c>
      <c r="B36" s="13">
        <f>SUM(B37:B39)</f>
        <v>0</v>
      </c>
      <c r="C36" s="13">
        <f>SUM(C37:C39)</f>
        <v>0</v>
      </c>
      <c r="D36" s="14" t="s">
        <v>50</v>
      </c>
    </row>
    <row r="37" spans="1:4" ht="11.25" customHeight="1" x14ac:dyDescent="0.2">
      <c r="A37" s="7" t="s">
        <v>21</v>
      </c>
      <c r="B37" s="15">
        <v>0</v>
      </c>
      <c r="C37" s="15">
        <v>0</v>
      </c>
      <c r="D37" s="14">
        <v>620001</v>
      </c>
    </row>
    <row r="38" spans="1:4" ht="11.25" customHeight="1" x14ac:dyDescent="0.2">
      <c r="A38" s="7" t="s">
        <v>22</v>
      </c>
      <c r="B38" s="15">
        <v>0</v>
      </c>
      <c r="C38" s="15">
        <v>0</v>
      </c>
      <c r="D38" s="14">
        <v>621001</v>
      </c>
    </row>
    <row r="39" spans="1:4" ht="11.25" customHeight="1" x14ac:dyDescent="0.2">
      <c r="A39" s="7" t="s">
        <v>23</v>
      </c>
      <c r="B39" s="15">
        <v>0</v>
      </c>
      <c r="C39" s="15">
        <v>0</v>
      </c>
      <c r="D39" s="14" t="s">
        <v>50</v>
      </c>
    </row>
    <row r="40" spans="1:4" ht="11.25" customHeight="1" x14ac:dyDescent="0.2">
      <c r="A40" s="8"/>
      <c r="B40" s="17"/>
      <c r="C40" s="17"/>
      <c r="D40" s="14" t="s">
        <v>50</v>
      </c>
    </row>
    <row r="41" spans="1:4" ht="11.25" customHeight="1" x14ac:dyDescent="0.2">
      <c r="A41" s="6" t="s">
        <v>6</v>
      </c>
      <c r="B41" s="13">
        <f>SUM(B42:B44)</f>
        <v>45275.43</v>
      </c>
      <c r="C41" s="13">
        <f>SUM(C42:C44)</f>
        <v>13796</v>
      </c>
      <c r="D41" s="14" t="s">
        <v>50</v>
      </c>
    </row>
    <row r="42" spans="1:4" ht="11.25" customHeight="1" x14ac:dyDescent="0.2">
      <c r="A42" s="7" t="s">
        <v>21</v>
      </c>
      <c r="B42" s="15">
        <v>0</v>
      </c>
      <c r="C42" s="15">
        <v>0</v>
      </c>
      <c r="D42" s="14">
        <v>6000</v>
      </c>
    </row>
    <row r="43" spans="1:4" ht="11.25" customHeight="1" x14ac:dyDescent="0.2">
      <c r="A43" s="7" t="s">
        <v>22</v>
      </c>
      <c r="B43" s="15">
        <v>45275.43</v>
      </c>
      <c r="C43" s="15">
        <v>13796</v>
      </c>
      <c r="D43" s="14">
        <v>5000</v>
      </c>
    </row>
    <row r="44" spans="1:4" ht="11.25" customHeight="1" x14ac:dyDescent="0.2">
      <c r="A44" s="7" t="s">
        <v>24</v>
      </c>
      <c r="B44" s="15">
        <v>0</v>
      </c>
      <c r="C44" s="15">
        <v>0</v>
      </c>
      <c r="D44" s="14">
        <v>7000</v>
      </c>
    </row>
    <row r="45" spans="1:4" ht="11.25" customHeight="1" x14ac:dyDescent="0.2">
      <c r="A45" s="4" t="s">
        <v>45</v>
      </c>
      <c r="B45" s="13">
        <f>B36-B41</f>
        <v>-45275.43</v>
      </c>
      <c r="C45" s="13">
        <f>C36-C41</f>
        <v>-13796</v>
      </c>
      <c r="D45" s="14" t="s">
        <v>50</v>
      </c>
    </row>
    <row r="46" spans="1:4" ht="11.25" customHeight="1" x14ac:dyDescent="0.2">
      <c r="A46" s="9"/>
      <c r="B46" s="17"/>
      <c r="C46" s="17"/>
      <c r="D46" s="14" t="s">
        <v>50</v>
      </c>
    </row>
    <row r="47" spans="1:4" ht="11.25" customHeight="1" x14ac:dyDescent="0.2">
      <c r="A47" s="4" t="s">
        <v>48</v>
      </c>
      <c r="B47" s="17"/>
      <c r="C47" s="17"/>
      <c r="D47" s="14" t="s">
        <v>50</v>
      </c>
    </row>
    <row r="48" spans="1:4" ht="11.25" customHeight="1" x14ac:dyDescent="0.2">
      <c r="A48" s="6" t="s">
        <v>1</v>
      </c>
      <c r="B48" s="13">
        <f>SUM(B49+B52)</f>
        <v>0</v>
      </c>
      <c r="C48" s="13">
        <f>SUM(C49+C52)</f>
        <v>0</v>
      </c>
      <c r="D48" s="14" t="s">
        <v>50</v>
      </c>
    </row>
    <row r="49" spans="1:4" ht="11.25" customHeight="1" x14ac:dyDescent="0.2">
      <c r="A49" s="7" t="s">
        <v>25</v>
      </c>
      <c r="B49" s="15">
        <f>B50+B51</f>
        <v>0</v>
      </c>
      <c r="C49" s="15">
        <f>C50+C51</f>
        <v>0</v>
      </c>
      <c r="D49" s="14" t="s">
        <v>50</v>
      </c>
    </row>
    <row r="50" spans="1:4" ht="11.25" customHeight="1" x14ac:dyDescent="0.2">
      <c r="A50" s="7" t="s">
        <v>26</v>
      </c>
      <c r="B50" s="15">
        <v>0</v>
      </c>
      <c r="C50" s="15">
        <v>0</v>
      </c>
      <c r="D50" s="18" t="s">
        <v>52</v>
      </c>
    </row>
    <row r="51" spans="1:4" ht="11.25" customHeight="1" x14ac:dyDescent="0.2">
      <c r="A51" s="7" t="s">
        <v>27</v>
      </c>
      <c r="B51" s="15">
        <v>0</v>
      </c>
      <c r="C51" s="15">
        <v>0</v>
      </c>
      <c r="D51" s="18" t="s">
        <v>53</v>
      </c>
    </row>
    <row r="52" spans="1:4" ht="11.25" customHeight="1" x14ac:dyDescent="0.2">
      <c r="A52" s="7" t="s">
        <v>28</v>
      </c>
      <c r="B52" s="15">
        <v>0</v>
      </c>
      <c r="C52" s="15">
        <v>0</v>
      </c>
      <c r="D52" s="18" t="s">
        <v>54</v>
      </c>
    </row>
    <row r="53" spans="1:4" ht="11.25" customHeight="1" x14ac:dyDescent="0.2">
      <c r="A53" s="8"/>
      <c r="B53" s="17"/>
      <c r="C53" s="17"/>
      <c r="D53" s="14" t="s">
        <v>50</v>
      </c>
    </row>
    <row r="54" spans="1:4" ht="11.25" customHeight="1" x14ac:dyDescent="0.2">
      <c r="A54" s="6" t="s">
        <v>6</v>
      </c>
      <c r="B54" s="13">
        <f>SUM(B55+B58)</f>
        <v>27676.74</v>
      </c>
      <c r="C54" s="13">
        <f>SUM(C55+C58)</f>
        <v>6469.56</v>
      </c>
      <c r="D54" s="14" t="s">
        <v>50</v>
      </c>
    </row>
    <row r="55" spans="1:4" ht="11.25" customHeight="1" x14ac:dyDescent="0.2">
      <c r="A55" s="7" t="s">
        <v>29</v>
      </c>
      <c r="B55" s="15">
        <f>SUM(B56+B57)</f>
        <v>0</v>
      </c>
      <c r="C55" s="15">
        <f>SUM(C56+C57)</f>
        <v>0</v>
      </c>
      <c r="D55" s="14" t="s">
        <v>50</v>
      </c>
    </row>
    <row r="56" spans="1:4" ht="11.25" customHeight="1" x14ac:dyDescent="0.2">
      <c r="A56" s="7" t="s">
        <v>26</v>
      </c>
      <c r="B56" s="15">
        <v>0</v>
      </c>
      <c r="C56" s="15">
        <v>0</v>
      </c>
      <c r="D56" s="14" t="s">
        <v>55</v>
      </c>
    </row>
    <row r="57" spans="1:4" ht="11.25" customHeight="1" x14ac:dyDescent="0.2">
      <c r="A57" s="7" t="s">
        <v>27</v>
      </c>
      <c r="B57" s="15">
        <v>0</v>
      </c>
      <c r="C57" s="15">
        <v>0</v>
      </c>
      <c r="D57" s="14" t="s">
        <v>56</v>
      </c>
    </row>
    <row r="58" spans="1:4" ht="11.25" customHeight="1" x14ac:dyDescent="0.2">
      <c r="A58" s="7" t="s">
        <v>30</v>
      </c>
      <c r="B58" s="15">
        <v>27676.74</v>
      </c>
      <c r="C58" s="15">
        <v>6469.56</v>
      </c>
      <c r="D58" s="14" t="s">
        <v>50</v>
      </c>
    </row>
    <row r="59" spans="1:4" ht="11.25" customHeight="1" x14ac:dyDescent="0.2">
      <c r="A59" s="4" t="s">
        <v>46</v>
      </c>
      <c r="B59" s="13">
        <f>B48-B54</f>
        <v>-27676.74</v>
      </c>
      <c r="C59" s="13">
        <f>C48-C54</f>
        <v>-6469.56</v>
      </c>
      <c r="D59" s="14" t="s">
        <v>50</v>
      </c>
    </row>
    <row r="60" spans="1:4" ht="11.25" customHeight="1" x14ac:dyDescent="0.2">
      <c r="A60" s="9"/>
      <c r="B60" s="17"/>
      <c r="C60" s="17"/>
      <c r="D60" s="14" t="s">
        <v>50</v>
      </c>
    </row>
    <row r="61" spans="1:4" ht="11.25" customHeight="1" x14ac:dyDescent="0.2">
      <c r="A61" s="4" t="s">
        <v>31</v>
      </c>
      <c r="B61" s="13">
        <f>B59+B45+B33</f>
        <v>394336.23999999923</v>
      </c>
      <c r="C61" s="13">
        <f>C59+C45+C33</f>
        <v>530077.4300000011</v>
      </c>
      <c r="D61" s="14" t="s">
        <v>50</v>
      </c>
    </row>
    <row r="62" spans="1:4" ht="11.25" customHeight="1" x14ac:dyDescent="0.2">
      <c r="A62" s="9"/>
      <c r="B62" s="17"/>
      <c r="C62" s="17"/>
      <c r="D62" s="14" t="s">
        <v>50</v>
      </c>
    </row>
    <row r="63" spans="1:4" ht="11.25" customHeight="1" x14ac:dyDescent="0.2">
      <c r="A63" s="4" t="s">
        <v>32</v>
      </c>
      <c r="B63" s="13">
        <v>1964978.45</v>
      </c>
      <c r="C63" s="13">
        <v>1434901.02</v>
      </c>
      <c r="D63" s="14" t="s">
        <v>50</v>
      </c>
    </row>
    <row r="64" spans="1:4" ht="11.25" customHeight="1" x14ac:dyDescent="0.2">
      <c r="A64" s="9"/>
      <c r="B64" s="17"/>
      <c r="C64" s="17"/>
      <c r="D64" s="14" t="s">
        <v>50</v>
      </c>
    </row>
    <row r="65" spans="1:4" ht="11.25" customHeight="1" x14ac:dyDescent="0.2">
      <c r="A65" s="4" t="s">
        <v>33</v>
      </c>
      <c r="B65" s="13">
        <v>2359314.69</v>
      </c>
      <c r="C65" s="13">
        <v>1964978.45</v>
      </c>
      <c r="D65" s="14" t="s">
        <v>50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5" t="s">
        <v>38</v>
      </c>
      <c r="B68" s="26"/>
      <c r="C68" s="26"/>
    </row>
  </sheetData>
  <mergeCells count="2">
    <mergeCell ref="A1:C1"/>
    <mergeCell ref="A68:C68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F310-03DE-4073-AEFA-568F45DD8434}">
  <dimension ref="A1:D74"/>
  <sheetViews>
    <sheetView topLeftCell="A25" workbookViewId="0">
      <selection activeCell="F54" sqref="F5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4" ht="45" customHeight="1" x14ac:dyDescent="0.2">
      <c r="A1" s="22" t="s">
        <v>57</v>
      </c>
      <c r="B1" s="23"/>
      <c r="C1" s="24"/>
    </row>
    <row r="2" spans="1:4" ht="15" customHeight="1" x14ac:dyDescent="0.2">
      <c r="A2" s="3" t="s">
        <v>0</v>
      </c>
      <c r="B2" s="2">
        <v>2022</v>
      </c>
      <c r="C2" s="2">
        <v>2021</v>
      </c>
    </row>
    <row r="3" spans="1:4" ht="11.25" customHeight="1" x14ac:dyDescent="0.2">
      <c r="A3" s="4" t="s">
        <v>39</v>
      </c>
      <c r="B3" s="5"/>
      <c r="C3" s="5"/>
    </row>
    <row r="4" spans="1:4" ht="11.25" customHeight="1" x14ac:dyDescent="0.2">
      <c r="A4" s="6" t="s">
        <v>1</v>
      </c>
      <c r="B4" s="13">
        <f>SUM(B5:B14)</f>
        <v>13650688.780000001</v>
      </c>
      <c r="C4" s="13">
        <f>SUM(C5:C14)</f>
        <v>11285926</v>
      </c>
      <c r="D4" s="14" t="s">
        <v>50</v>
      </c>
    </row>
    <row r="5" spans="1:4" ht="11.25" customHeight="1" x14ac:dyDescent="0.2">
      <c r="A5" s="7" t="s">
        <v>2</v>
      </c>
      <c r="B5" s="15">
        <v>0</v>
      </c>
      <c r="C5" s="15">
        <v>0</v>
      </c>
      <c r="D5" s="16">
        <v>100000</v>
      </c>
    </row>
    <row r="6" spans="1:4" ht="11.25" customHeight="1" x14ac:dyDescent="0.2">
      <c r="A6" s="7" t="s">
        <v>3</v>
      </c>
      <c r="B6" s="15">
        <v>0</v>
      </c>
      <c r="C6" s="15">
        <v>0</v>
      </c>
      <c r="D6" s="16">
        <v>200000</v>
      </c>
    </row>
    <row r="7" spans="1:4" ht="11.25" customHeight="1" x14ac:dyDescent="0.2">
      <c r="A7" s="7" t="s">
        <v>34</v>
      </c>
      <c r="B7" s="15">
        <v>0</v>
      </c>
      <c r="C7" s="15">
        <v>0</v>
      </c>
      <c r="D7" s="16">
        <v>300000</v>
      </c>
    </row>
    <row r="8" spans="1:4" ht="11.25" customHeight="1" x14ac:dyDescent="0.2">
      <c r="A8" s="7" t="s">
        <v>4</v>
      </c>
      <c r="B8" s="15">
        <v>0</v>
      </c>
      <c r="C8" s="15">
        <v>0</v>
      </c>
      <c r="D8" s="16">
        <v>400000</v>
      </c>
    </row>
    <row r="9" spans="1:4" ht="11.25" customHeight="1" x14ac:dyDescent="0.2">
      <c r="A9" s="7" t="s">
        <v>35</v>
      </c>
      <c r="B9" s="15">
        <v>0</v>
      </c>
      <c r="C9" s="15">
        <v>0</v>
      </c>
      <c r="D9" s="16">
        <v>500000</v>
      </c>
    </row>
    <row r="10" spans="1:4" ht="11.25" customHeight="1" x14ac:dyDescent="0.2">
      <c r="A10" s="7" t="s">
        <v>36</v>
      </c>
      <c r="B10" s="15">
        <v>0</v>
      </c>
      <c r="C10" s="15">
        <v>0</v>
      </c>
      <c r="D10" s="16">
        <v>600000</v>
      </c>
    </row>
    <row r="11" spans="1:4" ht="11.25" customHeight="1" x14ac:dyDescent="0.2">
      <c r="A11" s="7" t="s">
        <v>37</v>
      </c>
      <c r="B11" s="15">
        <v>2901893.31</v>
      </c>
      <c r="C11" s="15">
        <v>2177486.5</v>
      </c>
      <c r="D11" s="16">
        <v>700000</v>
      </c>
    </row>
    <row r="12" spans="1:4" ht="22.5" x14ac:dyDescent="0.2">
      <c r="A12" s="7" t="s">
        <v>40</v>
      </c>
      <c r="B12" s="15">
        <v>0</v>
      </c>
      <c r="C12" s="15">
        <v>0</v>
      </c>
      <c r="D12" s="16">
        <v>800000</v>
      </c>
    </row>
    <row r="13" spans="1:4" ht="11.25" customHeight="1" x14ac:dyDescent="0.2">
      <c r="A13" s="7" t="s">
        <v>41</v>
      </c>
      <c r="B13" s="15">
        <v>9885852.3800000008</v>
      </c>
      <c r="C13" s="15">
        <v>8844363.9700000007</v>
      </c>
      <c r="D13" s="16">
        <v>900000</v>
      </c>
    </row>
    <row r="14" spans="1:4" ht="11.25" customHeight="1" x14ac:dyDescent="0.2">
      <c r="A14" s="7" t="s">
        <v>5</v>
      </c>
      <c r="B14" s="15">
        <v>862943.09</v>
      </c>
      <c r="C14" s="15">
        <v>264075.53000000003</v>
      </c>
      <c r="D14" s="14" t="s">
        <v>51</v>
      </c>
    </row>
    <row r="15" spans="1:4" ht="11.25" customHeight="1" x14ac:dyDescent="0.2">
      <c r="A15" s="8"/>
      <c r="B15" s="17"/>
      <c r="C15" s="17"/>
      <c r="D15" s="14" t="s">
        <v>50</v>
      </c>
    </row>
    <row r="16" spans="1:4" ht="11.25" customHeight="1" x14ac:dyDescent="0.2">
      <c r="A16" s="6" t="s">
        <v>6</v>
      </c>
      <c r="B16" s="13">
        <f>SUM(B17:B32)</f>
        <v>12434616.930000002</v>
      </c>
      <c r="C16" s="13">
        <f>SUM(C17:C32)</f>
        <v>10354888.459999999</v>
      </c>
      <c r="D16" s="14" t="s">
        <v>50</v>
      </c>
    </row>
    <row r="17" spans="1:4" ht="11.25" customHeight="1" x14ac:dyDescent="0.2">
      <c r="A17" s="7" t="s">
        <v>7</v>
      </c>
      <c r="B17" s="15">
        <v>9395628.75</v>
      </c>
      <c r="C17" s="15">
        <v>8586432.6199999992</v>
      </c>
      <c r="D17" s="16">
        <v>1000</v>
      </c>
    </row>
    <row r="18" spans="1:4" ht="11.25" customHeight="1" x14ac:dyDescent="0.2">
      <c r="A18" s="7" t="s">
        <v>8</v>
      </c>
      <c r="B18" s="15">
        <v>1086884.6200000001</v>
      </c>
      <c r="C18" s="15">
        <v>739968.25</v>
      </c>
      <c r="D18" s="16">
        <v>2000</v>
      </c>
    </row>
    <row r="19" spans="1:4" ht="11.25" customHeight="1" x14ac:dyDescent="0.2">
      <c r="A19" s="7" t="s">
        <v>9</v>
      </c>
      <c r="B19" s="15">
        <v>1725466.25</v>
      </c>
      <c r="C19" s="15">
        <v>826595.93</v>
      </c>
      <c r="D19" s="16">
        <v>3000</v>
      </c>
    </row>
    <row r="20" spans="1:4" ht="11.25" customHeight="1" x14ac:dyDescent="0.2">
      <c r="A20" s="7" t="s">
        <v>10</v>
      </c>
      <c r="B20" s="15">
        <v>0</v>
      </c>
      <c r="C20" s="15">
        <v>0</v>
      </c>
      <c r="D20" s="16">
        <v>4100</v>
      </c>
    </row>
    <row r="21" spans="1:4" ht="11.25" customHeight="1" x14ac:dyDescent="0.2">
      <c r="A21" s="7" t="s">
        <v>11</v>
      </c>
      <c r="B21" s="15">
        <v>0</v>
      </c>
      <c r="C21" s="15">
        <v>0</v>
      </c>
      <c r="D21" s="16">
        <v>4200</v>
      </c>
    </row>
    <row r="22" spans="1:4" ht="11.25" customHeight="1" x14ac:dyDescent="0.2">
      <c r="A22" s="7" t="s">
        <v>42</v>
      </c>
      <c r="B22" s="15">
        <v>0</v>
      </c>
      <c r="C22" s="15">
        <v>0</v>
      </c>
      <c r="D22" s="16">
        <v>4300</v>
      </c>
    </row>
    <row r="23" spans="1:4" ht="11.25" customHeight="1" x14ac:dyDescent="0.2">
      <c r="A23" s="7" t="s">
        <v>12</v>
      </c>
      <c r="B23" s="15">
        <v>226637.31</v>
      </c>
      <c r="C23" s="15">
        <v>201891.66</v>
      </c>
      <c r="D23" s="16">
        <v>4400</v>
      </c>
    </row>
    <row r="24" spans="1:4" ht="11.25" customHeight="1" x14ac:dyDescent="0.2">
      <c r="A24" s="7" t="s">
        <v>13</v>
      </c>
      <c r="B24" s="15">
        <v>0</v>
      </c>
      <c r="C24" s="15">
        <v>0</v>
      </c>
      <c r="D24" s="16">
        <v>4500</v>
      </c>
    </row>
    <row r="25" spans="1:4" ht="11.25" customHeight="1" x14ac:dyDescent="0.2">
      <c r="A25" s="7" t="s">
        <v>14</v>
      </c>
      <c r="B25" s="15">
        <v>0</v>
      </c>
      <c r="C25" s="15">
        <v>0</v>
      </c>
      <c r="D25" s="16">
        <v>4600</v>
      </c>
    </row>
    <row r="26" spans="1:4" ht="11.25" customHeight="1" x14ac:dyDescent="0.2">
      <c r="A26" s="7" t="s">
        <v>15</v>
      </c>
      <c r="B26" s="15">
        <v>0</v>
      </c>
      <c r="C26" s="15">
        <v>0</v>
      </c>
      <c r="D26" s="16">
        <v>4700</v>
      </c>
    </row>
    <row r="27" spans="1:4" ht="11.25" customHeight="1" x14ac:dyDescent="0.2">
      <c r="A27" s="7" t="s">
        <v>16</v>
      </c>
      <c r="B27" s="15">
        <v>0</v>
      </c>
      <c r="C27" s="15">
        <v>0</v>
      </c>
      <c r="D27" s="16">
        <v>4800</v>
      </c>
    </row>
    <row r="28" spans="1:4" ht="11.25" customHeight="1" x14ac:dyDescent="0.2">
      <c r="A28" s="7" t="s">
        <v>17</v>
      </c>
      <c r="B28" s="15">
        <v>0</v>
      </c>
      <c r="C28" s="15">
        <v>0</v>
      </c>
      <c r="D28" s="16">
        <v>4900</v>
      </c>
    </row>
    <row r="29" spans="1:4" ht="11.25" customHeight="1" x14ac:dyDescent="0.2">
      <c r="A29" s="7" t="s">
        <v>43</v>
      </c>
      <c r="B29" s="15">
        <v>0</v>
      </c>
      <c r="C29" s="15">
        <v>0</v>
      </c>
      <c r="D29" s="16">
        <v>8100</v>
      </c>
    </row>
    <row r="30" spans="1:4" ht="11.25" customHeight="1" x14ac:dyDescent="0.2">
      <c r="A30" s="7" t="s">
        <v>18</v>
      </c>
      <c r="B30" s="15">
        <v>0</v>
      </c>
      <c r="C30" s="15">
        <v>0</v>
      </c>
      <c r="D30" s="16">
        <v>8300</v>
      </c>
    </row>
    <row r="31" spans="1:4" ht="11.25" customHeight="1" x14ac:dyDescent="0.2">
      <c r="A31" s="7" t="s">
        <v>19</v>
      </c>
      <c r="B31" s="15">
        <v>0</v>
      </c>
      <c r="C31" s="15">
        <v>0</v>
      </c>
      <c r="D31" s="16">
        <v>8500</v>
      </c>
    </row>
    <row r="32" spans="1:4" ht="11.25" customHeight="1" x14ac:dyDescent="0.2">
      <c r="A32" s="7" t="s">
        <v>20</v>
      </c>
      <c r="B32" s="15">
        <v>0</v>
      </c>
      <c r="C32" s="15">
        <v>0</v>
      </c>
      <c r="D32" s="14" t="s">
        <v>50</v>
      </c>
    </row>
    <row r="33" spans="1:4" ht="11.25" customHeight="1" x14ac:dyDescent="0.2">
      <c r="A33" s="4" t="s">
        <v>44</v>
      </c>
      <c r="B33" s="13">
        <f>B4-B16</f>
        <v>1216071.8499999996</v>
      </c>
      <c r="C33" s="13">
        <f>C4-C16</f>
        <v>931037.54000000097</v>
      </c>
      <c r="D33" s="14" t="s">
        <v>50</v>
      </c>
    </row>
    <row r="34" spans="1:4" ht="11.25" customHeight="1" x14ac:dyDescent="0.2">
      <c r="A34" s="9"/>
      <c r="B34" s="17"/>
      <c r="C34" s="17"/>
      <c r="D34" s="14" t="s">
        <v>50</v>
      </c>
    </row>
    <row r="35" spans="1:4" ht="11.25" customHeight="1" x14ac:dyDescent="0.2">
      <c r="A35" s="4" t="s">
        <v>47</v>
      </c>
      <c r="B35" s="17"/>
      <c r="C35" s="17"/>
      <c r="D35" s="14" t="s">
        <v>50</v>
      </c>
    </row>
    <row r="36" spans="1:4" ht="11.25" customHeight="1" x14ac:dyDescent="0.2">
      <c r="A36" s="6" t="s">
        <v>1</v>
      </c>
      <c r="B36" s="13">
        <f>SUM(B37:B39)</f>
        <v>0</v>
      </c>
      <c r="C36" s="13">
        <f>SUM(C37:C39)</f>
        <v>0</v>
      </c>
      <c r="D36" s="14" t="s">
        <v>50</v>
      </c>
    </row>
    <row r="37" spans="1:4" ht="11.25" customHeight="1" x14ac:dyDescent="0.2">
      <c r="A37" s="7" t="s">
        <v>21</v>
      </c>
      <c r="B37" s="15">
        <v>0</v>
      </c>
      <c r="C37" s="15">
        <v>0</v>
      </c>
      <c r="D37" s="14">
        <v>620001</v>
      </c>
    </row>
    <row r="38" spans="1:4" ht="11.25" customHeight="1" x14ac:dyDescent="0.2">
      <c r="A38" s="7" t="s">
        <v>22</v>
      </c>
      <c r="B38" s="15">
        <v>0</v>
      </c>
      <c r="C38" s="15">
        <v>0</v>
      </c>
      <c r="D38" s="14">
        <v>621001</v>
      </c>
    </row>
    <row r="39" spans="1:4" ht="11.25" customHeight="1" x14ac:dyDescent="0.2">
      <c r="A39" s="7" t="s">
        <v>23</v>
      </c>
      <c r="B39" s="15">
        <v>0</v>
      </c>
      <c r="C39" s="15">
        <v>0</v>
      </c>
      <c r="D39" s="14" t="s">
        <v>50</v>
      </c>
    </row>
    <row r="40" spans="1:4" ht="11.25" customHeight="1" x14ac:dyDescent="0.2">
      <c r="A40" s="8"/>
      <c r="B40" s="17"/>
      <c r="C40" s="17"/>
      <c r="D40" s="14" t="s">
        <v>50</v>
      </c>
    </row>
    <row r="41" spans="1:4" ht="11.25" customHeight="1" x14ac:dyDescent="0.2">
      <c r="A41" s="6" t="s">
        <v>6</v>
      </c>
      <c r="B41" s="13">
        <f>SUM(B42:B44)</f>
        <v>40602.699999999997</v>
      </c>
      <c r="C41" s="13">
        <f>SUM(C42:C44)</f>
        <v>0</v>
      </c>
      <c r="D41" s="14" t="s">
        <v>50</v>
      </c>
    </row>
    <row r="42" spans="1:4" ht="11.25" customHeight="1" x14ac:dyDescent="0.2">
      <c r="A42" s="7" t="s">
        <v>21</v>
      </c>
      <c r="B42" s="15">
        <v>0</v>
      </c>
      <c r="C42" s="15">
        <v>0</v>
      </c>
      <c r="D42" s="14">
        <v>6000</v>
      </c>
    </row>
    <row r="43" spans="1:4" ht="11.25" customHeight="1" x14ac:dyDescent="0.2">
      <c r="A43" s="7" t="s">
        <v>22</v>
      </c>
      <c r="B43" s="15">
        <v>40602.699999999997</v>
      </c>
      <c r="C43" s="15">
        <v>0</v>
      </c>
      <c r="D43" s="14">
        <v>5000</v>
      </c>
    </row>
    <row r="44" spans="1:4" ht="11.25" customHeight="1" x14ac:dyDescent="0.2">
      <c r="A44" s="7" t="s">
        <v>24</v>
      </c>
      <c r="B44" s="15">
        <v>0</v>
      </c>
      <c r="C44" s="15">
        <v>0</v>
      </c>
      <c r="D44" s="14">
        <v>7000</v>
      </c>
    </row>
    <row r="45" spans="1:4" ht="11.25" customHeight="1" x14ac:dyDescent="0.2">
      <c r="A45" s="4" t="s">
        <v>45</v>
      </c>
      <c r="B45" s="13">
        <f>B36-B41</f>
        <v>-40602.699999999997</v>
      </c>
      <c r="C45" s="13">
        <f>C36-C41</f>
        <v>0</v>
      </c>
      <c r="D45" s="14" t="s">
        <v>50</v>
      </c>
    </row>
    <row r="46" spans="1:4" ht="11.25" customHeight="1" x14ac:dyDescent="0.2">
      <c r="A46" s="9"/>
      <c r="B46" s="17"/>
      <c r="C46" s="17"/>
      <c r="D46" s="14" t="s">
        <v>50</v>
      </c>
    </row>
    <row r="47" spans="1:4" ht="11.25" customHeight="1" x14ac:dyDescent="0.2">
      <c r="A47" s="4" t="s">
        <v>48</v>
      </c>
      <c r="B47" s="17"/>
      <c r="C47" s="17"/>
      <c r="D47" s="14" t="s">
        <v>50</v>
      </c>
    </row>
    <row r="48" spans="1:4" ht="11.25" customHeight="1" x14ac:dyDescent="0.2">
      <c r="A48" s="6" t="s">
        <v>1</v>
      </c>
      <c r="B48" s="13">
        <f>SUM(B49+B52)</f>
        <v>0</v>
      </c>
      <c r="C48" s="13">
        <f>SUM(C49+C52)</f>
        <v>0</v>
      </c>
      <c r="D48" s="14" t="s">
        <v>50</v>
      </c>
    </row>
    <row r="49" spans="1:4" ht="11.25" customHeight="1" x14ac:dyDescent="0.2">
      <c r="A49" s="7" t="s">
        <v>25</v>
      </c>
      <c r="B49" s="15">
        <f>B50+B51</f>
        <v>0</v>
      </c>
      <c r="C49" s="15">
        <f>C50+C51</f>
        <v>0</v>
      </c>
      <c r="D49" s="14" t="s">
        <v>50</v>
      </c>
    </row>
    <row r="50" spans="1:4" ht="11.25" customHeight="1" x14ac:dyDescent="0.2">
      <c r="A50" s="7" t="s">
        <v>26</v>
      </c>
      <c r="B50" s="15">
        <v>0</v>
      </c>
      <c r="C50" s="15">
        <v>0</v>
      </c>
      <c r="D50" s="18" t="s">
        <v>52</v>
      </c>
    </row>
    <row r="51" spans="1:4" ht="11.25" customHeight="1" x14ac:dyDescent="0.2">
      <c r="A51" s="7" t="s">
        <v>27</v>
      </c>
      <c r="B51" s="15">
        <v>0</v>
      </c>
      <c r="C51" s="15">
        <v>0</v>
      </c>
      <c r="D51" s="18" t="s">
        <v>53</v>
      </c>
    </row>
    <row r="52" spans="1:4" ht="11.25" customHeight="1" x14ac:dyDescent="0.2">
      <c r="A52" s="7" t="s">
        <v>28</v>
      </c>
      <c r="B52" s="15">
        <v>0</v>
      </c>
      <c r="C52" s="15">
        <v>0</v>
      </c>
      <c r="D52" s="18" t="s">
        <v>54</v>
      </c>
    </row>
    <row r="53" spans="1:4" ht="11.25" customHeight="1" x14ac:dyDescent="0.2">
      <c r="A53" s="8"/>
      <c r="B53" s="17"/>
      <c r="C53" s="17"/>
      <c r="D53" s="14" t="s">
        <v>50</v>
      </c>
    </row>
    <row r="54" spans="1:4" ht="11.25" customHeight="1" x14ac:dyDescent="0.2">
      <c r="A54" s="6" t="s">
        <v>6</v>
      </c>
      <c r="B54" s="13">
        <f>SUM(B55+B58)</f>
        <v>201077.25</v>
      </c>
      <c r="C54" s="13">
        <f>SUM(C55+C58)</f>
        <v>57700.75</v>
      </c>
      <c r="D54" s="14" t="s">
        <v>50</v>
      </c>
    </row>
    <row r="55" spans="1:4" ht="11.25" customHeight="1" x14ac:dyDescent="0.2">
      <c r="A55" s="7" t="s">
        <v>29</v>
      </c>
      <c r="B55" s="15">
        <f>SUM(B56+B57)</f>
        <v>0</v>
      </c>
      <c r="C55" s="15">
        <f>SUM(C56+C57)</f>
        <v>0</v>
      </c>
      <c r="D55" s="14" t="s">
        <v>50</v>
      </c>
    </row>
    <row r="56" spans="1:4" ht="11.25" customHeight="1" x14ac:dyDescent="0.2">
      <c r="A56" s="7" t="s">
        <v>26</v>
      </c>
      <c r="B56" s="15">
        <v>0</v>
      </c>
      <c r="C56" s="15">
        <v>0</v>
      </c>
      <c r="D56" s="14" t="s">
        <v>55</v>
      </c>
    </row>
    <row r="57" spans="1:4" ht="11.25" customHeight="1" x14ac:dyDescent="0.2">
      <c r="A57" s="7" t="s">
        <v>27</v>
      </c>
      <c r="B57" s="15">
        <v>0</v>
      </c>
      <c r="C57" s="15">
        <v>0</v>
      </c>
      <c r="D57" s="14" t="s">
        <v>56</v>
      </c>
    </row>
    <row r="58" spans="1:4" ht="11.25" customHeight="1" x14ac:dyDescent="0.2">
      <c r="A58" s="7" t="s">
        <v>30</v>
      </c>
      <c r="B58" s="15">
        <v>201077.25</v>
      </c>
      <c r="C58" s="15">
        <v>57700.75</v>
      </c>
      <c r="D58" s="14" t="s">
        <v>50</v>
      </c>
    </row>
    <row r="59" spans="1:4" ht="11.25" customHeight="1" x14ac:dyDescent="0.2">
      <c r="A59" s="4" t="s">
        <v>46</v>
      </c>
      <c r="B59" s="13">
        <f>B48-B54</f>
        <v>-201077.25</v>
      </c>
      <c r="C59" s="13">
        <f>C48-C54+C33</f>
        <v>873336.79000000097</v>
      </c>
      <c r="D59" s="14" t="s">
        <v>50</v>
      </c>
    </row>
    <row r="60" spans="1:4" ht="11.25" customHeight="1" x14ac:dyDescent="0.2">
      <c r="A60" s="9"/>
      <c r="B60" s="17"/>
      <c r="C60" s="17"/>
      <c r="D60" s="14" t="s">
        <v>50</v>
      </c>
    </row>
    <row r="61" spans="1:4" ht="11.25" customHeight="1" x14ac:dyDescent="0.2">
      <c r="A61" s="4" t="s">
        <v>31</v>
      </c>
      <c r="B61" s="13">
        <f>B59+B45+B33</f>
        <v>974391.89999999967</v>
      </c>
      <c r="C61" s="13">
        <f>C59+C45+C33</f>
        <v>1804374.3300000019</v>
      </c>
      <c r="D61" s="14" t="s">
        <v>50</v>
      </c>
    </row>
    <row r="62" spans="1:4" ht="11.25" customHeight="1" x14ac:dyDescent="0.2">
      <c r="A62" s="9"/>
      <c r="B62" s="17"/>
      <c r="C62" s="17"/>
      <c r="D62" s="14" t="s">
        <v>50</v>
      </c>
    </row>
    <row r="63" spans="1:4" ht="11.25" customHeight="1" x14ac:dyDescent="0.2">
      <c r="A63" s="4" t="s">
        <v>32</v>
      </c>
      <c r="B63" s="13">
        <v>2999067.15</v>
      </c>
      <c r="C63" s="13">
        <v>2125730.36</v>
      </c>
      <c r="D63" s="14" t="s">
        <v>50</v>
      </c>
    </row>
    <row r="64" spans="1:4" ht="11.25" customHeight="1" x14ac:dyDescent="0.2">
      <c r="A64" s="9"/>
      <c r="B64" s="17"/>
      <c r="C64" s="17"/>
      <c r="D64" s="14" t="s">
        <v>50</v>
      </c>
    </row>
    <row r="65" spans="1:4" ht="11.25" customHeight="1" x14ac:dyDescent="0.2">
      <c r="A65" s="4" t="s">
        <v>33</v>
      </c>
      <c r="B65" s="13">
        <v>3973459.05</v>
      </c>
      <c r="C65" s="13">
        <v>2999067.15</v>
      </c>
      <c r="D65" s="14" t="s">
        <v>50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5" t="s">
        <v>38</v>
      </c>
      <c r="B68" s="26"/>
      <c r="C68" s="26"/>
    </row>
    <row r="72" spans="1:4" x14ac:dyDescent="0.2">
      <c r="A72" s="19" t="s">
        <v>58</v>
      </c>
      <c r="B72" s="27" t="s">
        <v>59</v>
      </c>
      <c r="C72" s="27"/>
    </row>
    <row r="73" spans="1:4" x14ac:dyDescent="0.2">
      <c r="A73" s="19" t="s">
        <v>60</v>
      </c>
      <c r="B73" s="27" t="s">
        <v>61</v>
      </c>
      <c r="C73" s="27"/>
    </row>
    <row r="74" spans="1:4" x14ac:dyDescent="0.2">
      <c r="A74" s="19" t="s">
        <v>62</v>
      </c>
      <c r="B74" s="27" t="s">
        <v>63</v>
      </c>
      <c r="C74" s="27"/>
    </row>
  </sheetData>
  <mergeCells count="5">
    <mergeCell ref="A1:C1"/>
    <mergeCell ref="A68:C68"/>
    <mergeCell ref="B72:C72"/>
    <mergeCell ref="B73:C73"/>
    <mergeCell ref="B74:C74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F5511-B005-4001-B312-DFD91D743C13}">
  <dimension ref="A1:D68"/>
  <sheetViews>
    <sheetView topLeftCell="A31" workbookViewId="0">
      <selection activeCell="E52" sqref="E5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4" ht="45" customHeight="1" x14ac:dyDescent="0.2">
      <c r="A1" s="22" t="s">
        <v>64</v>
      </c>
      <c r="B1" s="23"/>
      <c r="C1" s="24"/>
    </row>
    <row r="2" spans="1:4" ht="15" customHeight="1" x14ac:dyDescent="0.2">
      <c r="A2" s="3" t="s">
        <v>0</v>
      </c>
      <c r="B2" s="2">
        <v>2022</v>
      </c>
      <c r="C2" s="2">
        <v>2021</v>
      </c>
    </row>
    <row r="3" spans="1:4" ht="11.25" customHeight="1" x14ac:dyDescent="0.2">
      <c r="A3" s="4" t="s">
        <v>39</v>
      </c>
      <c r="B3" s="5"/>
      <c r="C3" s="5"/>
    </row>
    <row r="4" spans="1:4" ht="11.25" customHeight="1" x14ac:dyDescent="0.2">
      <c r="A4" s="6" t="s">
        <v>1</v>
      </c>
      <c r="B4" s="13">
        <f>SUM(B5:B14)</f>
        <v>60120208.560000002</v>
      </c>
      <c r="C4" s="13">
        <f>SUM(C5:C14)</f>
        <v>56221974.699999996</v>
      </c>
      <c r="D4" s="14" t="s">
        <v>50</v>
      </c>
    </row>
    <row r="5" spans="1:4" ht="11.25" customHeight="1" x14ac:dyDescent="0.2">
      <c r="A5" s="7" t="s">
        <v>2</v>
      </c>
      <c r="B5" s="15">
        <v>0</v>
      </c>
      <c r="C5" s="15">
        <v>0</v>
      </c>
      <c r="D5" s="16">
        <v>100000</v>
      </c>
    </row>
    <row r="6" spans="1:4" ht="11.25" customHeight="1" x14ac:dyDescent="0.2">
      <c r="A6" s="7" t="s">
        <v>3</v>
      </c>
      <c r="B6" s="15">
        <v>0</v>
      </c>
      <c r="C6" s="15">
        <v>0</v>
      </c>
      <c r="D6" s="16">
        <v>200000</v>
      </c>
    </row>
    <row r="7" spans="1:4" ht="11.25" customHeight="1" x14ac:dyDescent="0.2">
      <c r="A7" s="7" t="s">
        <v>34</v>
      </c>
      <c r="B7" s="15">
        <v>0</v>
      </c>
      <c r="C7" s="15">
        <v>0</v>
      </c>
      <c r="D7" s="16">
        <v>300000</v>
      </c>
    </row>
    <row r="8" spans="1:4" ht="11.25" customHeight="1" x14ac:dyDescent="0.2">
      <c r="A8" s="7" t="s">
        <v>4</v>
      </c>
      <c r="B8" s="15">
        <v>0</v>
      </c>
      <c r="C8" s="15">
        <v>0</v>
      </c>
      <c r="D8" s="16">
        <v>400000</v>
      </c>
    </row>
    <row r="9" spans="1:4" ht="11.25" customHeight="1" x14ac:dyDescent="0.2">
      <c r="A9" s="7" t="s">
        <v>35</v>
      </c>
      <c r="B9" s="15">
        <v>1279480.1000000001</v>
      </c>
      <c r="C9" s="15">
        <v>503636.16</v>
      </c>
      <c r="D9" s="16">
        <v>500000</v>
      </c>
    </row>
    <row r="10" spans="1:4" ht="11.25" customHeight="1" x14ac:dyDescent="0.2">
      <c r="A10" s="7" t="s">
        <v>36</v>
      </c>
      <c r="B10" s="15">
        <v>0</v>
      </c>
      <c r="C10" s="15">
        <v>0</v>
      </c>
      <c r="D10" s="16">
        <v>600000</v>
      </c>
    </row>
    <row r="11" spans="1:4" ht="11.25" customHeight="1" x14ac:dyDescent="0.2">
      <c r="A11" s="7" t="s">
        <v>37</v>
      </c>
      <c r="B11" s="15">
        <v>57969370.460000001</v>
      </c>
      <c r="C11" s="15">
        <v>55718338.539999999</v>
      </c>
      <c r="D11" s="16">
        <v>700000</v>
      </c>
    </row>
    <row r="12" spans="1:4" ht="22.5" x14ac:dyDescent="0.2">
      <c r="A12" s="7" t="s">
        <v>40</v>
      </c>
      <c r="B12" s="15">
        <v>0</v>
      </c>
      <c r="C12" s="15">
        <v>0</v>
      </c>
      <c r="D12" s="16">
        <v>800000</v>
      </c>
    </row>
    <row r="13" spans="1:4" ht="11.25" customHeight="1" x14ac:dyDescent="0.2">
      <c r="A13" s="7" t="s">
        <v>41</v>
      </c>
      <c r="B13" s="15">
        <v>0</v>
      </c>
      <c r="C13" s="15">
        <v>0</v>
      </c>
      <c r="D13" s="16">
        <v>900000</v>
      </c>
    </row>
    <row r="14" spans="1:4" ht="11.25" customHeight="1" x14ac:dyDescent="0.2">
      <c r="A14" s="7" t="s">
        <v>5</v>
      </c>
      <c r="B14" s="15">
        <v>871358</v>
      </c>
      <c r="C14" s="15">
        <v>0</v>
      </c>
      <c r="D14" s="14" t="s">
        <v>51</v>
      </c>
    </row>
    <row r="15" spans="1:4" ht="11.25" customHeight="1" x14ac:dyDescent="0.2">
      <c r="A15" s="8"/>
      <c r="B15" s="17"/>
      <c r="C15" s="17"/>
      <c r="D15" s="14" t="s">
        <v>50</v>
      </c>
    </row>
    <row r="16" spans="1:4" ht="11.25" customHeight="1" x14ac:dyDescent="0.2">
      <c r="A16" s="6" t="s">
        <v>6</v>
      </c>
      <c r="B16" s="13">
        <f>SUM(B17:B32)</f>
        <v>50256822.090000004</v>
      </c>
      <c r="C16" s="13">
        <f>SUM(C17:C32)</f>
        <v>45041064.520000003</v>
      </c>
      <c r="D16" s="14" t="s">
        <v>50</v>
      </c>
    </row>
    <row r="17" spans="1:4" ht="11.25" customHeight="1" x14ac:dyDescent="0.2">
      <c r="A17" s="7" t="s">
        <v>7</v>
      </c>
      <c r="B17" s="15">
        <v>25759193.48</v>
      </c>
      <c r="C17" s="15">
        <v>23276785.43</v>
      </c>
      <c r="D17" s="16">
        <v>1000</v>
      </c>
    </row>
    <row r="18" spans="1:4" ht="11.25" customHeight="1" x14ac:dyDescent="0.2">
      <c r="A18" s="7" t="s">
        <v>8</v>
      </c>
      <c r="B18" s="15">
        <v>7905615.2300000004</v>
      </c>
      <c r="C18" s="15">
        <v>6972441.3700000001</v>
      </c>
      <c r="D18" s="16">
        <v>2000</v>
      </c>
    </row>
    <row r="19" spans="1:4" ht="11.25" customHeight="1" x14ac:dyDescent="0.2">
      <c r="A19" s="7" t="s">
        <v>9</v>
      </c>
      <c r="B19" s="15">
        <v>16367013.380000001</v>
      </c>
      <c r="C19" s="15">
        <v>14791837.720000001</v>
      </c>
      <c r="D19" s="16">
        <v>3000</v>
      </c>
    </row>
    <row r="20" spans="1:4" ht="11.25" customHeight="1" x14ac:dyDescent="0.2">
      <c r="A20" s="7" t="s">
        <v>10</v>
      </c>
      <c r="B20" s="15">
        <v>0</v>
      </c>
      <c r="C20" s="15">
        <v>0</v>
      </c>
      <c r="D20" s="16">
        <v>4100</v>
      </c>
    </row>
    <row r="21" spans="1:4" ht="11.25" customHeight="1" x14ac:dyDescent="0.2">
      <c r="A21" s="7" t="s">
        <v>11</v>
      </c>
      <c r="B21" s="15">
        <v>225000</v>
      </c>
      <c r="C21" s="15">
        <v>0</v>
      </c>
      <c r="D21" s="16">
        <v>4200</v>
      </c>
    </row>
    <row r="22" spans="1:4" ht="11.25" customHeight="1" x14ac:dyDescent="0.2">
      <c r="A22" s="7" t="s">
        <v>42</v>
      </c>
      <c r="B22" s="15">
        <v>0</v>
      </c>
      <c r="C22" s="15">
        <v>0</v>
      </c>
      <c r="D22" s="16">
        <v>4300</v>
      </c>
    </row>
    <row r="23" spans="1:4" ht="11.25" customHeight="1" x14ac:dyDescent="0.2">
      <c r="A23" s="7" t="s">
        <v>12</v>
      </c>
      <c r="B23" s="15">
        <v>0</v>
      </c>
      <c r="C23" s="15">
        <v>0</v>
      </c>
      <c r="D23" s="16">
        <v>4400</v>
      </c>
    </row>
    <row r="24" spans="1:4" ht="11.25" customHeight="1" x14ac:dyDescent="0.2">
      <c r="A24" s="7" t="s">
        <v>13</v>
      </c>
      <c r="B24" s="15">
        <v>0</v>
      </c>
      <c r="C24" s="15">
        <v>0</v>
      </c>
      <c r="D24" s="16">
        <v>4500</v>
      </c>
    </row>
    <row r="25" spans="1:4" ht="11.25" customHeight="1" x14ac:dyDescent="0.2">
      <c r="A25" s="7" t="s">
        <v>14</v>
      </c>
      <c r="B25" s="15">
        <v>0</v>
      </c>
      <c r="C25" s="15">
        <v>0</v>
      </c>
      <c r="D25" s="16">
        <v>4600</v>
      </c>
    </row>
    <row r="26" spans="1:4" ht="11.25" customHeight="1" x14ac:dyDescent="0.2">
      <c r="A26" s="7" t="s">
        <v>15</v>
      </c>
      <c r="B26" s="15">
        <v>0</v>
      </c>
      <c r="C26" s="15">
        <v>0</v>
      </c>
      <c r="D26" s="16">
        <v>4700</v>
      </c>
    </row>
    <row r="27" spans="1:4" ht="11.25" customHeight="1" x14ac:dyDescent="0.2">
      <c r="A27" s="7" t="s">
        <v>16</v>
      </c>
      <c r="B27" s="15">
        <v>0</v>
      </c>
      <c r="C27" s="15">
        <v>0</v>
      </c>
      <c r="D27" s="16">
        <v>4800</v>
      </c>
    </row>
    <row r="28" spans="1:4" ht="11.25" customHeight="1" x14ac:dyDescent="0.2">
      <c r="A28" s="7" t="s">
        <v>17</v>
      </c>
      <c r="B28" s="15">
        <v>0</v>
      </c>
      <c r="C28" s="15">
        <v>0</v>
      </c>
      <c r="D28" s="16">
        <v>4900</v>
      </c>
    </row>
    <row r="29" spans="1:4" ht="11.25" customHeight="1" x14ac:dyDescent="0.2">
      <c r="A29" s="7" t="s">
        <v>43</v>
      </c>
      <c r="B29" s="15">
        <v>0</v>
      </c>
      <c r="C29" s="15">
        <v>0</v>
      </c>
      <c r="D29" s="16">
        <v>8100</v>
      </c>
    </row>
    <row r="30" spans="1:4" ht="11.25" customHeight="1" x14ac:dyDescent="0.2">
      <c r="A30" s="7" t="s">
        <v>18</v>
      </c>
      <c r="B30" s="15">
        <v>0</v>
      </c>
      <c r="C30" s="15">
        <v>0</v>
      </c>
      <c r="D30" s="16">
        <v>8300</v>
      </c>
    </row>
    <row r="31" spans="1:4" ht="11.25" customHeight="1" x14ac:dyDescent="0.2">
      <c r="A31" s="7" t="s">
        <v>19</v>
      </c>
      <c r="B31" s="15">
        <v>0</v>
      </c>
      <c r="C31" s="15">
        <v>0</v>
      </c>
      <c r="D31" s="16">
        <v>8500</v>
      </c>
    </row>
    <row r="32" spans="1:4" ht="11.25" customHeight="1" x14ac:dyDescent="0.2">
      <c r="A32" s="7" t="s">
        <v>20</v>
      </c>
      <c r="B32" s="15">
        <v>0</v>
      </c>
      <c r="C32" s="15">
        <v>0</v>
      </c>
      <c r="D32" s="14" t="s">
        <v>50</v>
      </c>
    </row>
    <row r="33" spans="1:4" ht="11.25" customHeight="1" x14ac:dyDescent="0.2">
      <c r="A33" s="4" t="s">
        <v>44</v>
      </c>
      <c r="B33" s="13">
        <f>B4-B16</f>
        <v>9863386.4699999988</v>
      </c>
      <c r="C33" s="13">
        <f>C4-C16</f>
        <v>11180910.179999992</v>
      </c>
      <c r="D33" s="14" t="s">
        <v>50</v>
      </c>
    </row>
    <row r="34" spans="1:4" ht="11.25" customHeight="1" x14ac:dyDescent="0.2">
      <c r="A34" s="9"/>
      <c r="B34" s="17"/>
      <c r="C34" s="17"/>
      <c r="D34" s="14" t="s">
        <v>50</v>
      </c>
    </row>
    <row r="35" spans="1:4" ht="11.25" customHeight="1" x14ac:dyDescent="0.2">
      <c r="A35" s="4" t="s">
        <v>47</v>
      </c>
      <c r="B35" s="17"/>
      <c r="C35" s="17"/>
      <c r="D35" s="14" t="s">
        <v>50</v>
      </c>
    </row>
    <row r="36" spans="1:4" ht="11.25" customHeight="1" x14ac:dyDescent="0.2">
      <c r="A36" s="6" t="s">
        <v>1</v>
      </c>
      <c r="B36" s="13">
        <f>SUM(B37:B39)</f>
        <v>0</v>
      </c>
      <c r="C36" s="13">
        <f>SUM(C37:C39)</f>
        <v>0</v>
      </c>
      <c r="D36" s="14" t="s">
        <v>50</v>
      </c>
    </row>
    <row r="37" spans="1:4" ht="11.25" customHeight="1" x14ac:dyDescent="0.2">
      <c r="A37" s="7" t="s">
        <v>21</v>
      </c>
      <c r="B37" s="15">
        <v>0</v>
      </c>
      <c r="C37" s="15">
        <v>0</v>
      </c>
      <c r="D37" s="14">
        <v>620001</v>
      </c>
    </row>
    <row r="38" spans="1:4" ht="11.25" customHeight="1" x14ac:dyDescent="0.2">
      <c r="A38" s="7" t="s">
        <v>22</v>
      </c>
      <c r="B38" s="15">
        <v>0</v>
      </c>
      <c r="C38" s="15">
        <v>0</v>
      </c>
      <c r="D38" s="14">
        <v>621001</v>
      </c>
    </row>
    <row r="39" spans="1:4" ht="11.25" customHeight="1" x14ac:dyDescent="0.2">
      <c r="A39" s="7" t="s">
        <v>23</v>
      </c>
      <c r="B39" s="15">
        <v>0</v>
      </c>
      <c r="C39" s="15">
        <v>0</v>
      </c>
      <c r="D39" s="14" t="s">
        <v>50</v>
      </c>
    </row>
    <row r="40" spans="1:4" ht="11.25" customHeight="1" x14ac:dyDescent="0.2">
      <c r="A40" s="8"/>
      <c r="B40" s="17"/>
      <c r="C40" s="17"/>
      <c r="D40" s="14" t="s">
        <v>50</v>
      </c>
    </row>
    <row r="41" spans="1:4" ht="11.25" customHeight="1" x14ac:dyDescent="0.2">
      <c r="A41" s="6" t="s">
        <v>6</v>
      </c>
      <c r="B41" s="13">
        <f>SUM(B42:B44)</f>
        <v>4136650.34</v>
      </c>
      <c r="C41" s="13">
        <f>SUM(C42:C44)</f>
        <v>6782592.9700000007</v>
      </c>
      <c r="D41" s="14" t="s">
        <v>50</v>
      </c>
    </row>
    <row r="42" spans="1:4" ht="11.25" customHeight="1" x14ac:dyDescent="0.2">
      <c r="A42" s="7" t="s">
        <v>21</v>
      </c>
      <c r="B42" s="15">
        <v>0</v>
      </c>
      <c r="C42" s="15">
        <v>6074963.4100000001</v>
      </c>
      <c r="D42" s="14">
        <v>6000</v>
      </c>
    </row>
    <row r="43" spans="1:4" ht="11.25" customHeight="1" x14ac:dyDescent="0.2">
      <c r="A43" s="7" t="s">
        <v>22</v>
      </c>
      <c r="B43" s="15">
        <v>4136650.34</v>
      </c>
      <c r="C43" s="15">
        <v>707629.56</v>
      </c>
      <c r="D43" s="14">
        <v>5000</v>
      </c>
    </row>
    <row r="44" spans="1:4" ht="11.25" customHeight="1" x14ac:dyDescent="0.2">
      <c r="A44" s="7" t="s">
        <v>24</v>
      </c>
      <c r="B44" s="15">
        <v>0</v>
      </c>
      <c r="C44" s="15">
        <v>0</v>
      </c>
      <c r="D44" s="14">
        <v>7000</v>
      </c>
    </row>
    <row r="45" spans="1:4" ht="11.25" customHeight="1" x14ac:dyDescent="0.2">
      <c r="A45" s="4" t="s">
        <v>45</v>
      </c>
      <c r="B45" s="13">
        <f>B36-B41</f>
        <v>-4136650.34</v>
      </c>
      <c r="C45" s="13">
        <f>C36-C41</f>
        <v>-6782592.9700000007</v>
      </c>
      <c r="D45" s="14" t="s">
        <v>50</v>
      </c>
    </row>
    <row r="46" spans="1:4" ht="11.25" customHeight="1" x14ac:dyDescent="0.2">
      <c r="A46" s="9"/>
      <c r="B46" s="17"/>
      <c r="C46" s="17"/>
      <c r="D46" s="14" t="s">
        <v>50</v>
      </c>
    </row>
    <row r="47" spans="1:4" ht="11.25" customHeight="1" x14ac:dyDescent="0.2">
      <c r="A47" s="4" t="s">
        <v>48</v>
      </c>
      <c r="B47" s="17"/>
      <c r="C47" s="17"/>
      <c r="D47" s="14" t="s">
        <v>50</v>
      </c>
    </row>
    <row r="48" spans="1:4" ht="11.25" customHeight="1" x14ac:dyDescent="0.2">
      <c r="A48" s="6" t="s">
        <v>1</v>
      </c>
      <c r="B48" s="13">
        <f>SUM(B49+B52)</f>
        <v>0</v>
      </c>
      <c r="C48" s="13">
        <f>SUM(C49+C52)</f>
        <v>745115.14</v>
      </c>
      <c r="D48" s="14" t="s">
        <v>50</v>
      </c>
    </row>
    <row r="49" spans="1:4" ht="11.25" customHeight="1" x14ac:dyDescent="0.2">
      <c r="A49" s="7" t="s">
        <v>25</v>
      </c>
      <c r="B49" s="15">
        <f>B50+B51</f>
        <v>0</v>
      </c>
      <c r="C49" s="15">
        <f>C50+C51</f>
        <v>0</v>
      </c>
      <c r="D49" s="14" t="s">
        <v>50</v>
      </c>
    </row>
    <row r="50" spans="1:4" ht="11.25" customHeight="1" x14ac:dyDescent="0.2">
      <c r="A50" s="7" t="s">
        <v>26</v>
      </c>
      <c r="B50" s="15">
        <v>0</v>
      </c>
      <c r="C50" s="15">
        <v>0</v>
      </c>
      <c r="D50" s="18" t="s">
        <v>52</v>
      </c>
    </row>
    <row r="51" spans="1:4" ht="11.25" customHeight="1" x14ac:dyDescent="0.2">
      <c r="A51" s="7" t="s">
        <v>27</v>
      </c>
      <c r="B51" s="15">
        <v>0</v>
      </c>
      <c r="C51" s="15">
        <v>0</v>
      </c>
      <c r="D51" s="18" t="s">
        <v>53</v>
      </c>
    </row>
    <row r="52" spans="1:4" ht="11.25" customHeight="1" x14ac:dyDescent="0.2">
      <c r="A52" s="7" t="s">
        <v>28</v>
      </c>
      <c r="B52" s="15">
        <v>0</v>
      </c>
      <c r="C52" s="15">
        <v>745115.14</v>
      </c>
      <c r="D52" s="18" t="s">
        <v>54</v>
      </c>
    </row>
    <row r="53" spans="1:4" ht="11.25" customHeight="1" x14ac:dyDescent="0.2">
      <c r="A53" s="8"/>
      <c r="B53" s="17"/>
      <c r="C53" s="17"/>
      <c r="D53" s="14" t="s">
        <v>50</v>
      </c>
    </row>
    <row r="54" spans="1:4" ht="11.25" customHeight="1" x14ac:dyDescent="0.2">
      <c r="A54" s="6" t="s">
        <v>6</v>
      </c>
      <c r="B54" s="13">
        <f>SUM(B55+B58)</f>
        <v>678603.15</v>
      </c>
      <c r="C54" s="13">
        <f>SUM(C55+C58)</f>
        <v>0</v>
      </c>
      <c r="D54" s="14" t="s">
        <v>50</v>
      </c>
    </row>
    <row r="55" spans="1:4" ht="11.25" customHeight="1" x14ac:dyDescent="0.2">
      <c r="A55" s="7" t="s">
        <v>29</v>
      </c>
      <c r="B55" s="15">
        <f>SUM(B56+B57)</f>
        <v>0</v>
      </c>
      <c r="C55" s="15">
        <f>SUM(C56+C57)</f>
        <v>0</v>
      </c>
      <c r="D55" s="14" t="s">
        <v>50</v>
      </c>
    </row>
    <row r="56" spans="1:4" ht="11.25" customHeight="1" x14ac:dyDescent="0.2">
      <c r="A56" s="7" t="s">
        <v>26</v>
      </c>
      <c r="B56" s="15">
        <v>0</v>
      </c>
      <c r="C56" s="15">
        <v>0</v>
      </c>
      <c r="D56" s="14" t="s">
        <v>55</v>
      </c>
    </row>
    <row r="57" spans="1:4" ht="11.25" customHeight="1" x14ac:dyDescent="0.2">
      <c r="A57" s="7" t="s">
        <v>27</v>
      </c>
      <c r="B57" s="15">
        <v>0</v>
      </c>
      <c r="C57" s="15">
        <v>0</v>
      </c>
      <c r="D57" s="14" t="s">
        <v>56</v>
      </c>
    </row>
    <row r="58" spans="1:4" ht="11.25" customHeight="1" x14ac:dyDescent="0.2">
      <c r="A58" s="7" t="s">
        <v>30</v>
      </c>
      <c r="B58" s="15">
        <v>678603.15</v>
      </c>
      <c r="C58" s="15">
        <v>0</v>
      </c>
      <c r="D58" s="14" t="s">
        <v>50</v>
      </c>
    </row>
    <row r="59" spans="1:4" ht="11.25" customHeight="1" x14ac:dyDescent="0.2">
      <c r="A59" s="4" t="s">
        <v>46</v>
      </c>
      <c r="B59" s="13">
        <f>B48-B54</f>
        <v>-678603.15</v>
      </c>
      <c r="C59" s="13">
        <f>C48-C54</f>
        <v>745115.14</v>
      </c>
      <c r="D59" s="14" t="s">
        <v>50</v>
      </c>
    </row>
    <row r="60" spans="1:4" ht="11.25" customHeight="1" x14ac:dyDescent="0.2">
      <c r="A60" s="9"/>
      <c r="B60" s="17"/>
      <c r="C60" s="17"/>
      <c r="D60" s="14" t="s">
        <v>50</v>
      </c>
    </row>
    <row r="61" spans="1:4" ht="11.25" customHeight="1" x14ac:dyDescent="0.2">
      <c r="A61" s="4" t="s">
        <v>31</v>
      </c>
      <c r="B61" s="13">
        <f>B59+B45+B33</f>
        <v>5048132.9799999986</v>
      </c>
      <c r="C61" s="13">
        <f>C59+C45+C33</f>
        <v>5143432.3499999912</v>
      </c>
      <c r="D61" s="14" t="s">
        <v>50</v>
      </c>
    </row>
    <row r="62" spans="1:4" ht="11.25" customHeight="1" x14ac:dyDescent="0.2">
      <c r="A62" s="9"/>
      <c r="B62" s="17"/>
      <c r="C62" s="17"/>
      <c r="D62" s="14" t="s">
        <v>50</v>
      </c>
    </row>
    <row r="63" spans="1:4" ht="11.25" customHeight="1" x14ac:dyDescent="0.2">
      <c r="A63" s="4" t="s">
        <v>32</v>
      </c>
      <c r="B63" s="13">
        <v>22557065.66</v>
      </c>
      <c r="C63" s="13">
        <v>17413633.309999999</v>
      </c>
      <c r="D63" s="14" t="s">
        <v>50</v>
      </c>
    </row>
    <row r="64" spans="1:4" ht="11.25" customHeight="1" x14ac:dyDescent="0.2">
      <c r="A64" s="9"/>
      <c r="B64" s="17"/>
      <c r="C64" s="17"/>
      <c r="D64" s="14" t="s">
        <v>50</v>
      </c>
    </row>
    <row r="65" spans="1:4" ht="11.25" customHeight="1" x14ac:dyDescent="0.2">
      <c r="A65" s="4" t="s">
        <v>33</v>
      </c>
      <c r="B65" s="13">
        <v>27605198.640000001</v>
      </c>
      <c r="C65" s="13">
        <v>22557065.66</v>
      </c>
      <c r="D65" s="14" t="s">
        <v>50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5" t="s">
        <v>38</v>
      </c>
      <c r="B68" s="26"/>
      <c r="C68" s="26"/>
    </row>
  </sheetData>
  <mergeCells count="2">
    <mergeCell ref="A1:C1"/>
    <mergeCell ref="A68:C68"/>
  </mergeCell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INTEGRAL EFE</vt:lpstr>
      <vt:lpstr>EFE IMCA</vt:lpstr>
      <vt:lpstr>EFE DIF</vt:lpstr>
      <vt:lpstr>EFE JUMAPA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acambaro gto</cp:lastModifiedBy>
  <cp:revision/>
  <cp:lastPrinted>2023-02-23T21:19:38Z</cp:lastPrinted>
  <dcterms:created xsi:type="dcterms:W3CDTF">2012-12-11T20:31:36Z</dcterms:created>
  <dcterms:modified xsi:type="dcterms:W3CDTF">2023-11-17T19:12:05Z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